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15" windowHeight="5130" activeTab="0"/>
  </bookViews>
  <sheets>
    <sheet name="june2015" sheetId="1" r:id="rId1"/>
  </sheets>
  <definedNames/>
  <calcPr fullCalcOnLoad="1"/>
</workbook>
</file>

<file path=xl/sharedStrings.xml><?xml version="1.0" encoding="utf-8"?>
<sst xmlns="http://schemas.openxmlformats.org/spreadsheetml/2006/main" count="152" uniqueCount="80">
  <si>
    <t>CONSOLIDATED QUARTERLY REPORT ON GOVERNMENT PROJECTS, PROGRAMS OR ACTIVITIES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</si>
  <si>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</si>
  <si>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</si>
  <si>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</si>
  <si>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</si>
  <si>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</si>
  <si>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</si>
  <si>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</si>
  <si>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</si>
  <si>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</si>
  <si>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</si>
  <si>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Brgy. Liboganon</t>
  </si>
  <si>
    <t>Brgy. Visayan Village</t>
  </si>
  <si>
    <t>Brgy. Magdum</t>
  </si>
  <si>
    <t>DA -RFUXI ESTABLISHMENT OF EMRC PRODUCTION FARM</t>
  </si>
  <si>
    <t>DENR - BARANGAY FOREST PROGRAM AT BRGY. BINCUNGAN AND CANOCOTAN</t>
  </si>
  <si>
    <t>DSWD - SUPPLEMENTARY FEEDING PROGRAM FOR CHILDREN ENROLLED IN DAY CARE CENTERS</t>
  </si>
  <si>
    <t>Brgy. Bincungan</t>
  </si>
  <si>
    <t>Brgy. East</t>
  </si>
  <si>
    <t>DA BFAR - PROPOSED CONSTRUCTION OF MULTI SPECIES ALGAL TANK, PLUMBING &amp; ELECTRICAL - BRGY. LIBOGANON, TAGUM CITY</t>
  </si>
  <si>
    <t>DA BFAR - PROPOSED CONSTRUCTION OF SALINE TILAPIA HATCHERY - BRGY. BINCUNGAN, TAGUM CITY</t>
  </si>
  <si>
    <t>DA BFAR - PROPOSED CONSTRUCTION OF MULTI SPECIES (RESERVOIR/WATER TANK) - BRGY. LIBOGANON, TAGUM CITY</t>
  </si>
  <si>
    <t>DA BFAR - PROPOSED CONSTRUCTION OF MULTI SPECIES (LARVAL BUILDING) - BRGY. LIBOGANON, TAGUM CITY</t>
  </si>
  <si>
    <t>NMIS - CONSTRUCTION OF TAGUM CITY'S NEW "AA" SLAUGHTERHOUSE</t>
  </si>
  <si>
    <t>PHILHEALTH CAPITATION FUND</t>
  </si>
  <si>
    <t>Prepared by:</t>
  </si>
  <si>
    <t>Noted by:</t>
  </si>
  <si>
    <t>CITY ACCOUNTANT</t>
  </si>
  <si>
    <t>We hereby certify that we have reviewed the contents and hereby attest to</t>
  </si>
  <si>
    <t>the veracity and correctness of the data or information contained in this</t>
  </si>
  <si>
    <t>document.</t>
  </si>
  <si>
    <t>LOCAL CHIEF EXECUTIVE</t>
  </si>
  <si>
    <t xml:space="preserve">   RAMIL Y. TIU, CPA   </t>
  </si>
  <si>
    <t xml:space="preserve">   ALLAN L. RELLON, DPA   </t>
  </si>
  <si>
    <t>KENT R. DUQUE</t>
  </si>
  <si>
    <t>Mgt. &amp; Audit Analyst</t>
  </si>
  <si>
    <r>
      <t xml:space="preserve">Province, City or Municipality: </t>
    </r>
    <r>
      <rPr>
        <b/>
        <sz val="11"/>
        <color indexed="8"/>
        <rFont val="Calibri"/>
        <family val="2"/>
      </rPr>
      <t>TAGUM CITY</t>
    </r>
  </si>
  <si>
    <t>DA BFAR - MANGROVE ENHANCEMENT PROJECT (60,000 UNITS MANGROVE)</t>
  </si>
  <si>
    <t>ECCDC - INST. OF SECURITY GRILLS FOR WINDOWS &amp; OTHERS ADD'LL ITEMS</t>
  </si>
  <si>
    <t>HUDC - BEST PRACTICES AWARD FOR DRIVE AGAINTS PROFESSIONAL SQUATERS</t>
  </si>
  <si>
    <t xml:space="preserve">DEPED - DEVELOPMENT OF SCHOOL FURNITURES </t>
  </si>
  <si>
    <t>DOLE - LIVELIHOOD ASSISTANCE</t>
  </si>
  <si>
    <t>DA- DIDP CONCRETING OF PRK. 1 TO PRK 2, BRGY. LIBOGANON, TAGUM CITY</t>
  </si>
  <si>
    <t>DPWH SLRF - ADDITIONAL LAYER OF ASPHALT NECESSARY TO COVER IMPERFECTIONS AND SCALPING OF EXISTING CONCRETE</t>
  </si>
  <si>
    <t>DEP ED-FABRICATION OF SCHOOL FURNITURES 2014 B</t>
  </si>
  <si>
    <t>DEP ED- DEVELOPMENT OF SCHOOL FURNITURES 2014</t>
  </si>
  <si>
    <t>DEP ED - FABRICATION OF SCHOOL FURNITURES 2014 A</t>
  </si>
  <si>
    <t>DENR - NATIONAL GREENING PROGRAM</t>
  </si>
  <si>
    <t>DSWD -  SOCIAL PENSION FOR INDIGENT SENIOR CITIZEN</t>
  </si>
  <si>
    <t>DSWD - CORE SHELTER PROGRAM</t>
  </si>
  <si>
    <t>Various Barangay</t>
  </si>
  <si>
    <t>Brgy. Liboganon, Bincungan</t>
  </si>
  <si>
    <t>COMPLETED</t>
  </si>
  <si>
    <t>ON GOING</t>
  </si>
  <si>
    <t>NO DISBURSEMENTS YET</t>
  </si>
  <si>
    <t>NON-CIP PROJECTS/PROGRAMS</t>
  </si>
  <si>
    <t>Brgy. San Miguel</t>
  </si>
  <si>
    <t>DPWH SLRF-  TAGUM CITY LOCAL ROAD MAINT. 2013, BRGY. POBLACION, TC</t>
  </si>
  <si>
    <t>Brgy. Poblacion</t>
  </si>
  <si>
    <t xml:space="preserve">DPWH SLRF - TAGUM CITY LOCAL ROAD MAINT. 2013, VILLA PARAISO, BRGY. </t>
  </si>
  <si>
    <t>DPWH SLRF - DRAINAGE IMPROVEMENT AT TIMOG ROAD, BRGY. VISAYAN VILLAGE, T.C.</t>
  </si>
  <si>
    <t>PHILHEALTH CAPITATION FUND 4TH QTR. OF 2013</t>
  </si>
  <si>
    <t>PHILHEALTH PRIMARY CARE BENEFIT -1ST &amp; 2ND QTR. OF 2014</t>
  </si>
  <si>
    <t>PHILHEALTH PRIMARY CARE BENEFIT - 3RD QTR. OF 2014</t>
  </si>
  <si>
    <t>**</t>
  </si>
  <si>
    <t>DA - NATIVE CHICKEN AND GOAT PRODUCTION</t>
  </si>
  <si>
    <t>DOH - PERFORMANCE INCENTIVES-MUNICIPAL LEADERSHIP AND GOVERNANCE</t>
  </si>
  <si>
    <t>DA - INPUTS AND COMPENSATION OF MINI RICE MILL</t>
  </si>
  <si>
    <t>DA- NATIONAL FISHERIES PROGRAM-BUNSOD/BENTOL FISHING CAGE</t>
  </si>
  <si>
    <t>DA- NATIONAL HIGH VALUE CROP PROGRAM-COCONUT FARM DEVELOPMENT &amp; REHABILITATION</t>
  </si>
  <si>
    <t>DA- PROMOTION &amp; DEVELOPMENT OF URBAN FARMING-CONTAINER GARDENING</t>
  </si>
  <si>
    <t>DA- PROMOTION &amp; DEVELOPMENT OF ORGANIC - VERMICAST PRODUCTION</t>
  </si>
  <si>
    <t>DEPED - REPAIR AND MAINTENANCE OF SCHOOL BUILDING ( 2015 PALARONG PAMBANSA)</t>
  </si>
  <si>
    <t>DOH - REPAIR AND RENOVATION OF RHU FOR TB DOTS SERVICES</t>
  </si>
  <si>
    <t>Brgy. Liboganon, Lower Busaon</t>
  </si>
  <si>
    <t>Brgy. Apokon</t>
  </si>
  <si>
    <t>Brgy. Pagsabangan</t>
  </si>
  <si>
    <t>FOR THE MONTH JUNE 30, 2015</t>
  </si>
  <si>
    <t>CONSTRUCTION IN PROGRESS (CIP) PROJECTS</t>
  </si>
  <si>
    <t>TRUST 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</si>
</sst>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/>
    </xf>
    <xf numFmtId="43" fontId="0" fillId="0" borderId="12" xfId="42" applyFont="1" applyFill="1" applyBorder="1" applyAlignment="1">
      <alignment wrapText="1"/>
    </xf>
    <xf numFmtId="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43" fontId="0" fillId="0" borderId="15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43" fontId="0" fillId="0" borderId="12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3" fontId="0" fillId="0" borderId="12" xfId="42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10" fontId="0" fillId="0" borderId="11" xfId="57" applyNumberFormat="1" applyFont="1" applyFill="1" applyBorder="1" applyAlignment="1">
      <alignment horizontal="center" wrapText="1"/>
    </xf>
    <xf numFmtId="10" fontId="0" fillId="0" borderId="11" xfId="57" applyNumberFormat="1" applyFont="1" applyFill="1" applyBorder="1" applyAlignment="1">
      <alignment horizontal="center" vertical="center" wrapText="1"/>
    </xf>
    <xf numFmtId="4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7" fillId="0" borderId="17" xfId="0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0" fontId="41" fillId="0" borderId="0" xfId="0" applyFont="1" applyAlignment="1">
      <alignment/>
    </xf>
    <xf numFmtId="0" fontId="37" fillId="0" borderId="13" xfId="0" applyFont="1" applyFill="1" applyBorder="1" applyAlignment="1">
      <alignment wrapText="1"/>
    </xf>
    <xf numFmtId="4" fontId="0" fillId="0" borderId="14" xfId="0" applyNumberFormat="1" applyBorder="1" applyAlignment="1">
      <alignment/>
    </xf>
    <xf numFmtId="10" fontId="0" fillId="0" borderId="14" xfId="57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/>
    </xf>
    <xf numFmtId="43" fontId="0" fillId="0" borderId="15" xfId="42" applyFont="1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43" fontId="42" fillId="0" borderId="18" xfId="42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3" fontId="0" fillId="0" borderId="13" xfId="0" applyNumberFormat="1" applyBorder="1" applyAlignment="1">
      <alignment/>
    </xf>
    <xf numFmtId="0" fontId="2" fillId="0" borderId="19" xfId="0" applyNumberFormat="1" applyFont="1" applyFill="1" applyBorder="1" applyAlignment="1" applyProtection="1">
      <alignment wrapText="1"/>
      <protection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16" xfId="0" applyNumberFormat="1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9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4" fontId="0" fillId="0" borderId="12" xfId="0" applyNumberFormat="1" applyBorder="1" applyAlignment="1">
      <alignment horizontal="right"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>
      <alignment/>
    </xf>
    <xf numFmtId="43" fontId="0" fillId="33" borderId="12" xfId="42" applyFont="1" applyFill="1" applyBorder="1" applyAlignment="1">
      <alignment wrapText="1"/>
    </xf>
    <xf numFmtId="0" fontId="0" fillId="33" borderId="12" xfId="0" applyFill="1" applyBorder="1" applyAlignment="1">
      <alignment/>
    </xf>
    <xf numFmtId="10" fontId="0" fillId="33" borderId="11" xfId="57" applyNumberFormat="1" applyFont="1" applyFill="1" applyBorder="1" applyAlignment="1">
      <alignment horizontal="center" wrapText="1"/>
    </xf>
    <xf numFmtId="43" fontId="0" fillId="33" borderId="12" xfId="42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37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47625</xdr:rowOff>
    </xdr:from>
    <xdr:to>
      <xdr:col>7</xdr:col>
      <xdr:colOff>466725</xdr:colOff>
      <xdr:row>3</xdr:row>
      <xdr:rowOff>142875</xdr:rowOff>
    </xdr:to>
    <xdr:pic>
      <xdr:nvPicPr>
        <xdr:cNvPr id="1" name="Picture 1" descr="TagumNewLogo_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4762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0</xdr:row>
      <xdr:rowOff>28575</xdr:rowOff>
    </xdr:from>
    <xdr:to>
      <xdr:col>0</xdr:col>
      <xdr:colOff>2990850</xdr:colOff>
      <xdr:row>3</xdr:row>
      <xdr:rowOff>171450</xdr:rowOff>
    </xdr:to>
    <xdr:pic>
      <xdr:nvPicPr>
        <xdr:cNvPr id="2" name="Picture 1" descr="republic of the philippi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285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5"/>
  <cols>
    <col min="1" max="1" width="54.140625" style="0" customWidth="1"/>
    <col min="2" max="2" width="22.00390625" style="0" customWidth="1"/>
    <col min="3" max="3" width="15.140625" style="0" customWidth="1"/>
    <col min="4" max="4" width="17.421875" style="0" customWidth="1"/>
    <col min="5" max="6" width="17.57421875" style="0" customWidth="1"/>
    <col min="7" max="7" width="18.140625" style="1" customWidth="1"/>
    <col min="8" max="8" width="18.140625" style="0" customWidth="1"/>
    <col min="9" max="9" width="20.140625" style="0" customWidth="1"/>
    <col min="10" max="10" width="12.28125" style="0" bestFit="1" customWidth="1"/>
    <col min="11" max="11" width="13.00390625" style="0" bestFit="1" customWidth="1"/>
  </cols>
  <sheetData>
    <row r="1" ht="15"/>
    <row r="2" spans="1:9" ht="15.75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3" spans="1:9" ht="15">
      <c r="A3" s="75" t="s">
        <v>77</v>
      </c>
      <c r="B3" s="75"/>
      <c r="C3" s="75"/>
      <c r="D3" s="75"/>
      <c r="E3" s="75"/>
      <c r="F3" s="75"/>
      <c r="G3" s="75"/>
      <c r="H3" s="75"/>
      <c r="I3" s="75"/>
    </row>
    <row r="4" ht="15"/>
    <row r="5" spans="1:9" ht="20.25" customHeight="1">
      <c r="A5" s="89" t="s">
        <v>79</v>
      </c>
      <c r="B5" s="89"/>
      <c r="C5" s="89"/>
      <c r="D5" s="89"/>
      <c r="E5" s="89"/>
      <c r="F5" s="89"/>
      <c r="G5" s="89"/>
      <c r="H5" s="89"/>
      <c r="I5" s="89"/>
    </row>
    <row r="6" ht="18" customHeight="1">
      <c r="A6" t="s">
        <v>36</v>
      </c>
    </row>
    <row r="7" ht="5.25" customHeight="1" thickBot="1"/>
    <row r="8" spans="1:9" s="39" customFormat="1" ht="16.5" thickBot="1">
      <c r="A8" s="80" t="s">
        <v>1</v>
      </c>
      <c r="B8" s="82" t="s">
        <v>2</v>
      </c>
      <c r="C8" s="84" t="s">
        <v>3</v>
      </c>
      <c r="D8" s="82" t="s">
        <v>4</v>
      </c>
      <c r="E8" s="86" t="s">
        <v>5</v>
      </c>
      <c r="F8" s="87" t="s">
        <v>6</v>
      </c>
      <c r="G8" s="88"/>
      <c r="H8" s="82" t="s">
        <v>9</v>
      </c>
      <c r="I8" s="82" t="s">
        <v>10</v>
      </c>
    </row>
    <row r="9" spans="1:9" s="39" customFormat="1" ht="32.25" thickBot="1">
      <c r="A9" s="81"/>
      <c r="B9" s="83"/>
      <c r="C9" s="85"/>
      <c r="D9" s="83"/>
      <c r="E9" s="85"/>
      <c r="F9" s="49" t="s">
        <v>7</v>
      </c>
      <c r="G9" s="50" t="s">
        <v>8</v>
      </c>
      <c r="H9" s="83"/>
      <c r="I9" s="83"/>
    </row>
    <row r="10" spans="1:9" s="39" customFormat="1" ht="15.75">
      <c r="A10" s="63" t="s">
        <v>78</v>
      </c>
      <c r="B10" s="64"/>
      <c r="C10" s="65"/>
      <c r="D10" s="64"/>
      <c r="E10" s="66"/>
      <c r="F10" s="67"/>
      <c r="G10" s="68"/>
      <c r="H10" s="69"/>
      <c r="I10" s="70"/>
    </row>
    <row r="11" spans="1:10" ht="45" customHeight="1">
      <c r="A11" s="4" t="s">
        <v>43</v>
      </c>
      <c r="B11" s="5" t="s">
        <v>56</v>
      </c>
      <c r="C11" s="6">
        <v>695223.91</v>
      </c>
      <c r="D11" s="8">
        <v>41959</v>
      </c>
      <c r="E11" s="9">
        <v>42067</v>
      </c>
      <c r="F11" s="32">
        <v>1</v>
      </c>
      <c r="G11" s="6">
        <v>589033.6</v>
      </c>
      <c r="H11" s="27"/>
      <c r="I11" s="48" t="s">
        <v>52</v>
      </c>
      <c r="J11" t="s">
        <v>64</v>
      </c>
    </row>
    <row r="12" spans="1:10" ht="42" customHeight="1">
      <c r="A12" s="3" t="s">
        <v>60</v>
      </c>
      <c r="B12" s="5" t="s">
        <v>12</v>
      </c>
      <c r="C12" s="6">
        <v>919461.75</v>
      </c>
      <c r="D12" s="8">
        <v>41959</v>
      </c>
      <c r="E12" s="9">
        <v>42132</v>
      </c>
      <c r="F12" s="32">
        <v>1</v>
      </c>
      <c r="G12" s="6">
        <v>891667.92</v>
      </c>
      <c r="H12" s="27"/>
      <c r="I12" s="48" t="s">
        <v>52</v>
      </c>
      <c r="J12" t="s">
        <v>64</v>
      </c>
    </row>
    <row r="13" spans="1:10" ht="42" customHeight="1">
      <c r="A13" s="71" t="s">
        <v>57</v>
      </c>
      <c r="B13" s="5" t="s">
        <v>58</v>
      </c>
      <c r="C13" s="6">
        <v>2873219.52</v>
      </c>
      <c r="D13" s="8">
        <v>42094</v>
      </c>
      <c r="E13" s="9">
        <v>42153</v>
      </c>
      <c r="F13" s="32">
        <v>1</v>
      </c>
      <c r="G13" s="6">
        <v>2225617.1</v>
      </c>
      <c r="H13" s="27"/>
      <c r="I13" s="48" t="s">
        <v>52</v>
      </c>
      <c r="J13" t="s">
        <v>64</v>
      </c>
    </row>
    <row r="14" spans="1:10" ht="42" customHeight="1">
      <c r="A14" s="72" t="s">
        <v>59</v>
      </c>
      <c r="B14" s="5" t="s">
        <v>12</v>
      </c>
      <c r="C14" s="6">
        <v>1444455.34</v>
      </c>
      <c r="D14" s="8">
        <v>42016</v>
      </c>
      <c r="E14" s="9">
        <v>42046</v>
      </c>
      <c r="F14" s="32">
        <v>1</v>
      </c>
      <c r="G14" s="6">
        <v>1433658.73</v>
      </c>
      <c r="H14" s="27"/>
      <c r="I14" s="48" t="s">
        <v>52</v>
      </c>
      <c r="J14" t="s">
        <v>64</v>
      </c>
    </row>
    <row r="15" spans="1:10" ht="35.25" customHeight="1">
      <c r="A15" s="3" t="s">
        <v>23</v>
      </c>
      <c r="B15" s="5" t="s">
        <v>13</v>
      </c>
      <c r="C15" s="6">
        <v>10000000</v>
      </c>
      <c r="D15" s="8">
        <v>41760</v>
      </c>
      <c r="E15" s="9">
        <v>42153</v>
      </c>
      <c r="F15" s="32">
        <v>1</v>
      </c>
      <c r="G15" s="11">
        <v>8295079.95</v>
      </c>
      <c r="H15" s="27"/>
      <c r="I15" s="48" t="s">
        <v>52</v>
      </c>
      <c r="J15" t="s">
        <v>64</v>
      </c>
    </row>
    <row r="16" spans="1:11" ht="49.5" customHeight="1">
      <c r="A16" s="3" t="s">
        <v>19</v>
      </c>
      <c r="B16" s="5" t="s">
        <v>11</v>
      </c>
      <c r="C16" s="6">
        <v>480000</v>
      </c>
      <c r="D16" s="8">
        <v>41960</v>
      </c>
      <c r="E16" s="62">
        <v>42139</v>
      </c>
      <c r="F16" s="32">
        <v>1</v>
      </c>
      <c r="G16" s="6">
        <v>474193.11</v>
      </c>
      <c r="H16" s="27"/>
      <c r="I16" s="48" t="s">
        <v>52</v>
      </c>
      <c r="J16" t="s">
        <v>64</v>
      </c>
      <c r="K16" s="21">
        <f>C16-G16</f>
        <v>5806.890000000014</v>
      </c>
    </row>
    <row r="17" spans="1:10" ht="33.75" customHeight="1">
      <c r="A17" s="3" t="s">
        <v>20</v>
      </c>
      <c r="B17" s="5" t="s">
        <v>17</v>
      </c>
      <c r="C17" s="6">
        <v>170000</v>
      </c>
      <c r="D17" s="8">
        <v>41981</v>
      </c>
      <c r="E17" s="9">
        <v>42095</v>
      </c>
      <c r="F17" s="32">
        <v>1</v>
      </c>
      <c r="G17" s="6">
        <v>145545.71</v>
      </c>
      <c r="H17" s="27"/>
      <c r="I17" s="48" t="s">
        <v>52</v>
      </c>
      <c r="J17" t="s">
        <v>64</v>
      </c>
    </row>
    <row r="18" spans="1:10" ht="47.25" customHeight="1">
      <c r="A18" s="3" t="s">
        <v>21</v>
      </c>
      <c r="B18" s="5" t="str">
        <f>B16</f>
        <v>Brgy. Liboganon</v>
      </c>
      <c r="C18" s="6">
        <v>200000</v>
      </c>
      <c r="D18" s="8">
        <v>41739</v>
      </c>
      <c r="E18" s="9">
        <v>42139</v>
      </c>
      <c r="F18" s="32">
        <v>1</v>
      </c>
      <c r="G18" s="11">
        <v>174519</v>
      </c>
      <c r="H18" s="27"/>
      <c r="I18" s="48" t="s">
        <v>52</v>
      </c>
      <c r="J18" t="s">
        <v>64</v>
      </c>
    </row>
    <row r="19" spans="1:10" ht="34.5" customHeight="1">
      <c r="A19" s="3" t="s">
        <v>22</v>
      </c>
      <c r="B19" s="5" t="str">
        <f>B18</f>
        <v>Brgy. Liboganon</v>
      </c>
      <c r="C19" s="6">
        <v>1550000</v>
      </c>
      <c r="D19" s="8">
        <v>41736</v>
      </c>
      <c r="E19" s="9">
        <v>42139</v>
      </c>
      <c r="F19" s="32">
        <v>1</v>
      </c>
      <c r="G19" s="11">
        <v>1582333.86</v>
      </c>
      <c r="H19" s="27"/>
      <c r="I19" s="48" t="s">
        <v>52</v>
      </c>
      <c r="J19" t="s">
        <v>64</v>
      </c>
    </row>
    <row r="20" spans="1:10" ht="34.5" customHeight="1">
      <c r="A20" s="40" t="s">
        <v>42</v>
      </c>
      <c r="B20" s="17" t="s">
        <v>11</v>
      </c>
      <c r="C20" s="41">
        <v>2910000</v>
      </c>
      <c r="D20" s="18">
        <v>42009</v>
      </c>
      <c r="E20" s="19">
        <v>42223</v>
      </c>
      <c r="F20" s="42">
        <v>0.8343</v>
      </c>
      <c r="G20" s="20">
        <v>2680025.61</v>
      </c>
      <c r="H20" s="28"/>
      <c r="I20" s="47" t="s">
        <v>53</v>
      </c>
      <c r="J20" t="s">
        <v>64</v>
      </c>
    </row>
    <row r="21" spans="1:10" ht="27.75" customHeight="1">
      <c r="A21" s="36" t="s">
        <v>44</v>
      </c>
      <c r="B21" s="5" t="s">
        <v>18</v>
      </c>
      <c r="C21" s="6">
        <v>900000</v>
      </c>
      <c r="D21" s="8"/>
      <c r="E21" s="10"/>
      <c r="F21" s="32">
        <v>1</v>
      </c>
      <c r="G21" s="11">
        <v>893926</v>
      </c>
      <c r="H21" s="27"/>
      <c r="I21" s="48" t="s">
        <v>52</v>
      </c>
      <c r="J21" t="s">
        <v>64</v>
      </c>
    </row>
    <row r="22" spans="1:10" ht="26.25" customHeight="1">
      <c r="A22" s="36" t="s">
        <v>45</v>
      </c>
      <c r="B22" s="5" t="str">
        <f>B21</f>
        <v>Brgy. East</v>
      </c>
      <c r="C22" s="6">
        <v>1000000</v>
      </c>
      <c r="D22" s="8"/>
      <c r="E22" s="10"/>
      <c r="F22" s="32">
        <v>1</v>
      </c>
      <c r="G22" s="11">
        <v>943915.5</v>
      </c>
      <c r="H22" s="27"/>
      <c r="I22" s="48" t="str">
        <f>I21</f>
        <v>COMPLETED</v>
      </c>
      <c r="J22" t="s">
        <v>64</v>
      </c>
    </row>
    <row r="23" spans="1:10" ht="28.5" customHeight="1">
      <c r="A23" s="36" t="s">
        <v>46</v>
      </c>
      <c r="B23" s="5" t="str">
        <f>B22</f>
        <v>Brgy. East</v>
      </c>
      <c r="C23" s="6">
        <v>1000000</v>
      </c>
      <c r="D23" s="8"/>
      <c r="E23" s="10"/>
      <c r="F23" s="32">
        <v>1</v>
      </c>
      <c r="G23" s="11">
        <v>978422.5</v>
      </c>
      <c r="H23" s="27"/>
      <c r="I23" s="48" t="str">
        <f>I22</f>
        <v>COMPLETED</v>
      </c>
      <c r="J23" t="s">
        <v>64</v>
      </c>
    </row>
    <row r="24" spans="1:9" ht="30" customHeight="1">
      <c r="A24" s="74" t="s">
        <v>40</v>
      </c>
      <c r="B24" s="5" t="str">
        <f>B23</f>
        <v>Brgy. East</v>
      </c>
      <c r="C24" s="6">
        <v>1722037.4</v>
      </c>
      <c r="D24" s="5"/>
      <c r="E24" s="10"/>
      <c r="F24" s="32"/>
      <c r="G24" s="11"/>
      <c r="H24" s="27"/>
      <c r="I24" s="44" t="s">
        <v>54</v>
      </c>
    </row>
    <row r="25" spans="1:10" ht="31.5" customHeight="1">
      <c r="A25" s="16" t="s">
        <v>38</v>
      </c>
      <c r="B25" s="17" t="s">
        <v>50</v>
      </c>
      <c r="C25" s="46">
        <v>27049.66</v>
      </c>
      <c r="D25" s="17"/>
      <c r="E25" s="45"/>
      <c r="F25" s="42"/>
      <c r="G25" s="20"/>
      <c r="H25" s="28"/>
      <c r="I25" s="47" t="str">
        <f>I24</f>
        <v>NO DISBURSEMENTS YET</v>
      </c>
      <c r="J25" t="s">
        <v>64</v>
      </c>
    </row>
    <row r="26" spans="1:9" ht="18" customHeight="1">
      <c r="A26" s="63" t="s">
        <v>55</v>
      </c>
      <c r="B26" s="64"/>
      <c r="C26" s="65"/>
      <c r="D26" s="64"/>
      <c r="E26" s="66"/>
      <c r="F26" s="67"/>
      <c r="G26" s="68"/>
      <c r="H26" s="69"/>
      <c r="I26" s="70"/>
    </row>
    <row r="27" spans="1:10" ht="33" customHeight="1">
      <c r="A27" s="16" t="s">
        <v>15</v>
      </c>
      <c r="B27" s="17" t="s">
        <v>17</v>
      </c>
      <c r="C27" s="46">
        <v>175000</v>
      </c>
      <c r="D27" s="18"/>
      <c r="E27" s="45"/>
      <c r="F27" s="42"/>
      <c r="G27" s="20"/>
      <c r="H27" s="28"/>
      <c r="I27" s="47" t="str">
        <f>I24</f>
        <v>NO DISBURSEMENTS YET</v>
      </c>
      <c r="J27" t="s">
        <v>64</v>
      </c>
    </row>
    <row r="28" spans="1:10" ht="33" customHeight="1">
      <c r="A28" s="3" t="s">
        <v>47</v>
      </c>
      <c r="B28" s="5" t="s">
        <v>50</v>
      </c>
      <c r="C28" s="6">
        <v>495000</v>
      </c>
      <c r="D28" s="8"/>
      <c r="E28" s="10"/>
      <c r="F28" s="32"/>
      <c r="G28" s="11">
        <v>156295</v>
      </c>
      <c r="H28" s="27"/>
      <c r="I28" s="48" t="s">
        <v>53</v>
      </c>
      <c r="J28" t="s">
        <v>64</v>
      </c>
    </row>
    <row r="29" spans="1:10" ht="37.5" customHeight="1">
      <c r="A29" s="3" t="s">
        <v>37</v>
      </c>
      <c r="B29" s="5" t="s">
        <v>51</v>
      </c>
      <c r="C29" s="6">
        <v>360000</v>
      </c>
      <c r="D29" s="5"/>
      <c r="E29" s="10"/>
      <c r="F29" s="32"/>
      <c r="G29" s="11">
        <f>C29-166280</f>
        <v>193720</v>
      </c>
      <c r="H29" s="27"/>
      <c r="I29" s="44" t="s">
        <v>53</v>
      </c>
      <c r="J29" t="s">
        <v>64</v>
      </c>
    </row>
    <row r="30" spans="1:10" ht="33" customHeight="1">
      <c r="A30" s="26" t="s">
        <v>41</v>
      </c>
      <c r="B30" s="43" t="str">
        <f>B28</f>
        <v>Various Barangay</v>
      </c>
      <c r="C30" s="23">
        <v>2260520</v>
      </c>
      <c r="D30" s="22"/>
      <c r="E30" s="24"/>
      <c r="F30" s="33"/>
      <c r="G30" s="25">
        <f>C30-181091</f>
        <v>2079429</v>
      </c>
      <c r="H30" s="30"/>
      <c r="I30" s="44" t="s">
        <v>53</v>
      </c>
      <c r="J30" t="s">
        <v>64</v>
      </c>
    </row>
    <row r="31" spans="1:10" ht="30" customHeight="1">
      <c r="A31" s="3" t="s">
        <v>14</v>
      </c>
      <c r="B31" s="5" t="s">
        <v>50</v>
      </c>
      <c r="C31" s="7">
        <v>1822500</v>
      </c>
      <c r="D31" s="5"/>
      <c r="E31" s="10"/>
      <c r="F31" s="34"/>
      <c r="G31" s="11">
        <f>C31-8506</f>
        <v>1813994</v>
      </c>
      <c r="H31" s="29"/>
      <c r="I31" s="48" t="s">
        <v>53</v>
      </c>
      <c r="J31" t="s">
        <v>64</v>
      </c>
    </row>
    <row r="32" spans="1:9" ht="30" customHeight="1">
      <c r="A32" s="3" t="s">
        <v>65</v>
      </c>
      <c r="B32" s="5" t="str">
        <f>B31</f>
        <v>Various Barangay</v>
      </c>
      <c r="C32" s="7">
        <v>112000</v>
      </c>
      <c r="D32" s="5"/>
      <c r="E32" s="10"/>
      <c r="F32" s="34"/>
      <c r="G32" s="11"/>
      <c r="H32" s="29"/>
      <c r="I32" s="44" t="s">
        <v>54</v>
      </c>
    </row>
    <row r="33" spans="1:9" ht="30" customHeight="1">
      <c r="A33" s="3" t="s">
        <v>67</v>
      </c>
      <c r="B33" s="5" t="s">
        <v>76</v>
      </c>
      <c r="C33" s="7">
        <v>1000000</v>
      </c>
      <c r="D33" s="5"/>
      <c r="E33" s="10"/>
      <c r="F33" s="34"/>
      <c r="G33" s="11"/>
      <c r="H33" s="29"/>
      <c r="I33" s="44" t="s">
        <v>54</v>
      </c>
    </row>
    <row r="34" spans="1:9" ht="30" customHeight="1">
      <c r="A34" s="3" t="s">
        <v>68</v>
      </c>
      <c r="B34" s="5" t="s">
        <v>11</v>
      </c>
      <c r="C34" s="7">
        <v>208000</v>
      </c>
      <c r="D34" s="5"/>
      <c r="E34" s="10"/>
      <c r="F34" s="34"/>
      <c r="G34" s="11"/>
      <c r="H34" s="29"/>
      <c r="I34" s="44" t="s">
        <v>54</v>
      </c>
    </row>
    <row r="35" spans="1:9" ht="30" customHeight="1">
      <c r="A35" s="3" t="s">
        <v>69</v>
      </c>
      <c r="B35" s="5" t="s">
        <v>50</v>
      </c>
      <c r="C35" s="7">
        <v>640000</v>
      </c>
      <c r="D35" s="5"/>
      <c r="E35" s="10"/>
      <c r="F35" s="34"/>
      <c r="G35" s="11"/>
      <c r="H35" s="29"/>
      <c r="I35" s="44" t="s">
        <v>54</v>
      </c>
    </row>
    <row r="36" spans="1:9" ht="30" customHeight="1">
      <c r="A36" s="3" t="s">
        <v>70</v>
      </c>
      <c r="B36" s="73" t="s">
        <v>74</v>
      </c>
      <c r="C36" s="7">
        <v>160000</v>
      </c>
      <c r="D36" s="5"/>
      <c r="E36" s="10"/>
      <c r="F36" s="34"/>
      <c r="G36" s="11"/>
      <c r="H36" s="29"/>
      <c r="I36" s="44" t="s">
        <v>54</v>
      </c>
    </row>
    <row r="37" spans="1:9" ht="30" customHeight="1">
      <c r="A37" s="3" t="s">
        <v>71</v>
      </c>
      <c r="B37" s="5" t="s">
        <v>50</v>
      </c>
      <c r="C37" s="7">
        <v>160000</v>
      </c>
      <c r="D37" s="5"/>
      <c r="E37" s="10"/>
      <c r="F37" s="34"/>
      <c r="G37" s="11"/>
      <c r="H37" s="29"/>
      <c r="I37" s="44" t="s">
        <v>54</v>
      </c>
    </row>
    <row r="38" spans="1:9" ht="30" customHeight="1">
      <c r="A38" s="3" t="s">
        <v>66</v>
      </c>
      <c r="B38" s="5" t="s">
        <v>50</v>
      </c>
      <c r="C38" s="7">
        <v>250000</v>
      </c>
      <c r="D38" s="5"/>
      <c r="E38" s="10"/>
      <c r="F38" s="34"/>
      <c r="G38" s="11"/>
      <c r="H38" s="29"/>
      <c r="I38" s="44" t="s">
        <v>54</v>
      </c>
    </row>
    <row r="39" spans="1:9" ht="30" customHeight="1">
      <c r="A39" s="3" t="s">
        <v>73</v>
      </c>
      <c r="B39" s="5" t="s">
        <v>50</v>
      </c>
      <c r="C39" s="7">
        <v>40100.4</v>
      </c>
      <c r="D39" s="5"/>
      <c r="E39" s="10"/>
      <c r="F39" s="34"/>
      <c r="G39" s="11"/>
      <c r="H39" s="29"/>
      <c r="I39" s="44" t="s">
        <v>54</v>
      </c>
    </row>
    <row r="40" spans="1:10" ht="30" customHeight="1">
      <c r="A40" s="3" t="s">
        <v>72</v>
      </c>
      <c r="B40" s="5" t="s">
        <v>50</v>
      </c>
      <c r="C40" s="7">
        <v>4500000</v>
      </c>
      <c r="D40" s="5"/>
      <c r="E40" s="10"/>
      <c r="F40" s="34"/>
      <c r="G40" s="11">
        <v>3451180.54</v>
      </c>
      <c r="H40" s="29"/>
      <c r="I40" s="48" t="s">
        <v>53</v>
      </c>
      <c r="J40" t="s">
        <v>64</v>
      </c>
    </row>
    <row r="41" spans="1:10" ht="30">
      <c r="A41" s="3" t="s">
        <v>16</v>
      </c>
      <c r="B41" s="5" t="s">
        <v>50</v>
      </c>
      <c r="C41" s="7">
        <v>6131152.8</v>
      </c>
      <c r="D41" s="8"/>
      <c r="E41" s="8"/>
      <c r="F41" s="35"/>
      <c r="G41" s="11">
        <f>C41-17173.7</f>
        <v>6113979.1</v>
      </c>
      <c r="H41" s="27"/>
      <c r="I41" s="48" t="s">
        <v>53</v>
      </c>
      <c r="J41" t="s">
        <v>64</v>
      </c>
    </row>
    <row r="42" spans="1:10" ht="30" customHeight="1">
      <c r="A42" s="3" t="s">
        <v>48</v>
      </c>
      <c r="B42" s="5" t="s">
        <v>50</v>
      </c>
      <c r="C42" s="7">
        <v>3000000</v>
      </c>
      <c r="D42" s="8"/>
      <c r="E42" s="9"/>
      <c r="F42" s="35"/>
      <c r="G42" s="11">
        <v>3000000</v>
      </c>
      <c r="H42" s="27"/>
      <c r="I42" s="44" t="str">
        <f>I30</f>
        <v>ON GOING</v>
      </c>
      <c r="J42" t="s">
        <v>64</v>
      </c>
    </row>
    <row r="43" spans="1:10" ht="33" customHeight="1">
      <c r="A43" s="3" t="s">
        <v>49</v>
      </c>
      <c r="B43" s="5" t="s">
        <v>75</v>
      </c>
      <c r="C43" s="7">
        <v>2232800</v>
      </c>
      <c r="D43" s="8"/>
      <c r="E43" s="9"/>
      <c r="F43" s="35"/>
      <c r="G43" s="11">
        <v>2232800</v>
      </c>
      <c r="H43" s="27"/>
      <c r="I43" s="44" t="s">
        <v>53</v>
      </c>
      <c r="J43" t="s">
        <v>64</v>
      </c>
    </row>
    <row r="44" spans="1:10" ht="33.75" customHeight="1">
      <c r="A44" s="3" t="s">
        <v>39</v>
      </c>
      <c r="B44" s="5" t="s">
        <v>50</v>
      </c>
      <c r="C44" s="7">
        <v>130000</v>
      </c>
      <c r="D44" s="5"/>
      <c r="E44" s="10"/>
      <c r="F44" s="35"/>
      <c r="G44" s="11">
        <f>C44-2013</f>
        <v>127987</v>
      </c>
      <c r="H44" s="29"/>
      <c r="I44" s="44" t="str">
        <f>I42</f>
        <v>ON GOING</v>
      </c>
      <c r="J44" t="s">
        <v>64</v>
      </c>
    </row>
    <row r="45" spans="1:11" ht="33.75" customHeight="1">
      <c r="A45" s="3" t="s">
        <v>24</v>
      </c>
      <c r="B45" s="5" t="s">
        <v>50</v>
      </c>
      <c r="C45" s="7">
        <f>3353212.54-465500</f>
        <v>2887712.54</v>
      </c>
      <c r="D45" s="5"/>
      <c r="E45" s="10"/>
      <c r="F45" s="35"/>
      <c r="G45" s="11">
        <f>C45-565969.85</f>
        <v>2321742.69</v>
      </c>
      <c r="H45" s="27"/>
      <c r="I45" s="48" t="s">
        <v>53</v>
      </c>
      <c r="J45" t="s">
        <v>64</v>
      </c>
      <c r="K45" s="21"/>
    </row>
    <row r="46" spans="1:11" ht="33.75" customHeight="1">
      <c r="A46" s="61" t="s">
        <v>61</v>
      </c>
      <c r="B46" s="17" t="s">
        <v>50</v>
      </c>
      <c r="C46" s="51">
        <v>465500</v>
      </c>
      <c r="D46" s="17"/>
      <c r="E46" s="45"/>
      <c r="F46" s="52"/>
      <c r="G46" s="20">
        <f>C46-186200-3830-23275</f>
        <v>252195</v>
      </c>
      <c r="H46" s="53"/>
      <c r="I46" s="47" t="s">
        <v>53</v>
      </c>
      <c r="J46" s="21" t="s">
        <v>64</v>
      </c>
      <c r="K46" s="21"/>
    </row>
    <row r="47" spans="1:10" ht="30.75" customHeight="1">
      <c r="A47" s="3" t="s">
        <v>62</v>
      </c>
      <c r="B47" s="5" t="s">
        <v>50</v>
      </c>
      <c r="C47" s="7">
        <v>1885775</v>
      </c>
      <c r="D47" s="5"/>
      <c r="E47" s="10"/>
      <c r="F47" s="35"/>
      <c r="G47" s="11">
        <f>C47-1291220-5.82</f>
        <v>594549.18</v>
      </c>
      <c r="H47" s="29"/>
      <c r="I47" s="44" t="str">
        <f>I44</f>
        <v>ON GOING</v>
      </c>
      <c r="J47" t="s">
        <v>64</v>
      </c>
    </row>
    <row r="48" spans="1:10" ht="30.75" customHeight="1" thickBot="1">
      <c r="A48" s="54" t="s">
        <v>63</v>
      </c>
      <c r="B48" s="31" t="s">
        <v>50</v>
      </c>
      <c r="C48" s="55">
        <v>1342275</v>
      </c>
      <c r="D48" s="31"/>
      <c r="E48" s="56"/>
      <c r="F48" s="57"/>
      <c r="G48" s="58">
        <f>C48-0.5-737513-10.3</f>
        <v>604751.2</v>
      </c>
      <c r="H48" s="59"/>
      <c r="I48" s="60" t="s">
        <v>53</v>
      </c>
      <c r="J48" t="s">
        <v>64</v>
      </c>
    </row>
    <row r="49" ht="27" customHeight="1">
      <c r="J49" s="38"/>
    </row>
    <row r="50" ht="15">
      <c r="C50" s="37"/>
    </row>
    <row r="51" spans="1:9" ht="15">
      <c r="A51" s="13" t="s">
        <v>28</v>
      </c>
      <c r="B51" s="12"/>
      <c r="H51" s="37"/>
      <c r="I51" s="21"/>
    </row>
    <row r="52" spans="1:7" ht="15">
      <c r="A52" s="76" t="s">
        <v>29</v>
      </c>
      <c r="B52" s="76"/>
      <c r="E52" s="77"/>
      <c r="F52" s="78"/>
      <c r="G52" s="78"/>
    </row>
    <row r="53" spans="1:7" ht="15">
      <c r="A53" s="76" t="s">
        <v>30</v>
      </c>
      <c r="B53" s="76"/>
      <c r="E53" s="75"/>
      <c r="F53" s="75"/>
      <c r="G53" s="75"/>
    </row>
    <row r="55" spans="1:8" ht="15">
      <c r="A55" t="s">
        <v>25</v>
      </c>
      <c r="C55" t="s">
        <v>26</v>
      </c>
      <c r="G55" s="79" t="s">
        <v>33</v>
      </c>
      <c r="H55" s="79"/>
    </row>
    <row r="56" spans="1:10" ht="15">
      <c r="A56" s="15" t="s">
        <v>34</v>
      </c>
      <c r="D56" s="79" t="s">
        <v>32</v>
      </c>
      <c r="E56" s="79"/>
      <c r="G56" s="79"/>
      <c r="H56" s="79"/>
      <c r="I56" s="14"/>
      <c r="J56" s="14"/>
    </row>
    <row r="57" spans="1:10" ht="15">
      <c r="A57" s="2" t="s">
        <v>35</v>
      </c>
      <c r="D57" s="75" t="s">
        <v>27</v>
      </c>
      <c r="E57" s="75"/>
      <c r="G57" s="75" t="s">
        <v>31</v>
      </c>
      <c r="H57" s="75"/>
      <c r="I57" s="12"/>
      <c r="J57" s="12"/>
    </row>
  </sheetData>
  <sheetProtection/>
  <mergeCells count="19">
    <mergeCell ref="D57:E57"/>
    <mergeCell ref="G55:H56"/>
    <mergeCell ref="G57:H57"/>
    <mergeCell ref="A8:A9"/>
    <mergeCell ref="B8:B9"/>
    <mergeCell ref="A53:B53"/>
    <mergeCell ref="E52:G52"/>
    <mergeCell ref="E53:G53"/>
    <mergeCell ref="D56:E56"/>
    <mergeCell ref="A5:I5"/>
    <mergeCell ref="A2:I2"/>
    <mergeCell ref="A3:I3"/>
    <mergeCell ref="A52:B52"/>
    <mergeCell ref="I8:I9"/>
    <mergeCell ref="F8:G8"/>
    <mergeCell ref="C8:C9"/>
    <mergeCell ref="D8:D9"/>
    <mergeCell ref="E8:E9"/>
    <mergeCell ref="H8:H9"/>
  </mergeCells>
  <printOptions/>
  <pageMargins left="0.23" right="0.17" top="0.41" bottom="0.38" header="0.32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user</cp:lastModifiedBy>
  <cp:lastPrinted>2002-01-01T11:03:30Z</cp:lastPrinted>
  <dcterms:created xsi:type="dcterms:W3CDTF">2014-01-28T17:31:24Z</dcterms:created>
  <dcterms:modified xsi:type="dcterms:W3CDTF">2002-01-01T13:41:39Z</dcterms:modified>
  <cp:category/>
  <cp:version/>
  <cp:contentType/>
  <cp:contentStatus/>
</cp:coreProperties>
</file>