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20" windowHeight="117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<sst xmlns="http://schemas.openxmlformats.org/spreadsheetml/2006/main" count="76" uniqueCount="48">
  <si>
    <t xml:space="preserve">Verano </t>
  </si>
  <si>
    <t xml:space="preserve">W Spain </t>
  </si>
  <si>
    <t xml:space="preserve">W Napa </t>
  </si>
  <si>
    <t xml:space="preserve">W MacArthur </t>
  </si>
  <si>
    <t xml:space="preserve">MacArthur </t>
  </si>
  <si>
    <t xml:space="preserve">Napa St </t>
  </si>
  <si>
    <t xml:space="preserve">E Spain </t>
  </si>
  <si>
    <t xml:space="preserve">E Napa </t>
  </si>
  <si>
    <t xml:space="preserve">E MacArthur </t>
  </si>
  <si>
    <t xml:space="preserve">Leveroni </t>
  </si>
  <si>
    <t xml:space="preserve">Malet (High School) </t>
  </si>
  <si>
    <t xml:space="preserve">Newcomb (High School Parking Lot) </t>
  </si>
  <si>
    <t xml:space="preserve">Studley (Safeway) </t>
  </si>
  <si>
    <t xml:space="preserve">5th St W </t>
  </si>
  <si>
    <t xml:space="preserve">3rd St W </t>
  </si>
  <si>
    <t xml:space="preserve">2nd St E </t>
  </si>
  <si>
    <t>5th St W</t>
  </si>
  <si>
    <t>Bike Path</t>
  </si>
  <si>
    <t>Maxwell Village</t>
  </si>
  <si>
    <t>2nd St W</t>
  </si>
  <si>
    <t xml:space="preserve">1st St E </t>
  </si>
  <si>
    <t>1st St W</t>
  </si>
  <si>
    <t>4th St E</t>
  </si>
  <si>
    <t>5th St E</t>
  </si>
  <si>
    <t>Broadway</t>
  </si>
  <si>
    <t>Curtin (Sassarini)</t>
  </si>
  <si>
    <t>Andrieux (Hopmonk)</t>
  </si>
  <si>
    <t>Patten (Post Office)</t>
  </si>
  <si>
    <t>Highway 12</t>
  </si>
  <si>
    <t>W Napa (St Francis)</t>
  </si>
  <si>
    <t>Andrieux</t>
  </si>
  <si>
    <t>W Napa St</t>
  </si>
  <si>
    <t>W MacArthur (Prestwood)</t>
  </si>
  <si>
    <t>E Napa</t>
  </si>
  <si>
    <t>Intersection vs. Road</t>
  </si>
  <si>
    <t>Number of Years</t>
  </si>
  <si>
    <t>Number of Deaths</t>
  </si>
  <si>
    <t>Poker Odds ("1 in …")</t>
  </si>
  <si>
    <t>Per 1000 accidents.</t>
  </si>
  <si>
    <t>Probability</t>
  </si>
  <si>
    <t>Probability Per Intersection/Year</t>
  </si>
  <si>
    <t>Odds ("1 in …")</t>
  </si>
  <si>
    <t>(Population of Sonoma)</t>
  </si>
  <si>
    <t>(NHTSA, Per 100k.)</t>
  </si>
  <si>
    <t>Prob. Per Intersection ea. Year.</t>
  </si>
  <si>
    <t xml:space="preserve">29 Intersections. </t>
  </si>
  <si>
    <t>Prob. of a Ped. Death, Sonoma, Year.</t>
  </si>
  <si>
    <t>Prob. of a Ped. Death, Indiv., Year.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</si>
</sst>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00%"/>
    <numFmt numFmtId="166" formatCode="0.000000%"/>
    <numFmt numFmtId="167" formatCode="0.000000"/>
    <numFmt numFmtId="168" formatCode="0.000000000000000%"/>
    <numFmt numFmtId="169" formatCode="0.0"/>
    <numFmt numFmtId="170" formatCode="0.0000000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i/>
      <sz val="12"/>
      <color indexed="8"/>
      <name val="Calibri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i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37" fillId="0" borderId="0" xfId="0" applyFont="1" applyAlignment="1">
      <alignment/>
    </xf>
    <xf numFmtId="170" fontId="0" fillId="0" borderId="10" xfId="0" applyNumberFormat="1" applyBorder="1" applyAlignment="1">
      <alignment/>
    </xf>
    <xf numFmtId="170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65" fontId="0" fillId="0" borderId="11" xfId="0" applyNumberFormat="1" applyBorder="1" applyAlignment="1">
      <alignment/>
    </xf>
    <xf numFmtId="0" fontId="0" fillId="0" borderId="11" xfId="0" applyNumberFormat="1" applyBorder="1" applyAlignment="1">
      <alignment/>
    </xf>
    <xf numFmtId="169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I2" sqref="I2"/>
    </sheetView>
  </sheetViews>
  <sheetFormatPr defaultColWidth="11.00390625" defaultRowHeight="15.75"/>
  <cols>
    <col min="3" max="3" width="12.50390625" style="0" customWidth="1"/>
    <col min="4" max="4" width="15.875" style="0" customWidth="1"/>
    <col min="5" max="5" width="13.375" style="0" bestFit="1" customWidth="1"/>
    <col min="6" max="6" width="15.625" style="0" customWidth="1"/>
    <col min="7" max="7" width="21.50390625" style="0" bestFit="1" customWidth="1"/>
    <col min="8" max="8" width="12.375" style="0" bestFit="1" customWidth="1"/>
    <col min="10" max="10" width="12.375" style="0" bestFit="1" customWidth="1"/>
    <col min="11" max="11" width="13.375" style="0" bestFit="1" customWidth="1"/>
    <col min="15" max="15" width="12.125" style="0" bestFit="1" customWidth="1"/>
  </cols>
  <sheetData>
    <row r="1" spans="1:9" ht="15">
      <c r="A1" t="s">
        <v>47</v>
      </c>
      <c r="D1" s="10">
        <f>E1/100000</f>
        <v>1.73E-05</v>
      </c>
      <c r="E1" s="9">
        <v>1.73</v>
      </c>
      <c r="F1" s="9" t="s">
        <v>43</v>
      </c>
      <c r="H1" s="5" t="s">
        <v>28</v>
      </c>
      <c r="I1" s="5" t="s">
        <v>0</v>
      </c>
    </row>
    <row r="2" spans="1:9" ht="15">
      <c r="A2" t="s">
        <v>46</v>
      </c>
      <c r="D2" s="11">
        <f>D1*E2</f>
        <v>0.1858193</v>
      </c>
      <c r="E2" s="9">
        <v>10741</v>
      </c>
      <c r="F2" s="9" t="s">
        <v>42</v>
      </c>
      <c r="H2" s="5" t="s">
        <v>28</v>
      </c>
      <c r="I2" s="5" t="s">
        <v>1</v>
      </c>
    </row>
    <row r="3" spans="1:9" ht="15">
      <c r="A3" t="s">
        <v>34</v>
      </c>
      <c r="D3" s="11">
        <f>E3/1000</f>
        <v>0.212</v>
      </c>
      <c r="E3" s="9">
        <v>212</v>
      </c>
      <c r="F3" s="9" t="s">
        <v>38</v>
      </c>
      <c r="G3" s="6"/>
      <c r="H3" s="5" t="s">
        <v>28</v>
      </c>
      <c r="I3" s="5" t="s">
        <v>2</v>
      </c>
    </row>
    <row r="4" spans="1:9" ht="15">
      <c r="A4" t="s">
        <v>44</v>
      </c>
      <c r="D4" s="11">
        <f>1/E4</f>
        <v>0.034482758620689655</v>
      </c>
      <c r="E4" s="9">
        <v>29</v>
      </c>
      <c r="F4" s="9" t="s">
        <v>45</v>
      </c>
      <c r="H4" s="5" t="s">
        <v>28</v>
      </c>
      <c r="I4" s="5" t="s">
        <v>18</v>
      </c>
    </row>
    <row r="5" spans="4:9" ht="15">
      <c r="D5" s="12"/>
      <c r="H5" s="5" t="s">
        <v>20</v>
      </c>
      <c r="I5" s="5" t="s">
        <v>6</v>
      </c>
    </row>
    <row r="6" spans="1:9" ht="15">
      <c r="A6" t="s">
        <v>40</v>
      </c>
      <c r="D6" s="12">
        <f>D2*D3*D4</f>
        <v>0.0013584031586206895</v>
      </c>
      <c r="H6" s="5" t="s">
        <v>20</v>
      </c>
      <c r="I6" s="5" t="s">
        <v>7</v>
      </c>
    </row>
    <row r="7" spans="1:9" ht="15">
      <c r="A7" t="s">
        <v>41</v>
      </c>
      <c r="D7" s="12">
        <f>1/D6</f>
        <v>736.1584767039199</v>
      </c>
      <c r="H7" s="5" t="s">
        <v>21</v>
      </c>
      <c r="I7" s="5" t="s">
        <v>2</v>
      </c>
    </row>
    <row r="8" spans="4:9" ht="15">
      <c r="D8" s="12"/>
      <c r="H8" s="5" t="s">
        <v>21</v>
      </c>
      <c r="I8" s="5" t="s">
        <v>1</v>
      </c>
    </row>
    <row r="9" spans="1:9" ht="15">
      <c r="A9" t="s">
        <v>35</v>
      </c>
      <c r="D9" s="12">
        <v>7</v>
      </c>
      <c r="H9" s="5" t="s">
        <v>15</v>
      </c>
      <c r="I9" s="5" t="s">
        <v>33</v>
      </c>
    </row>
    <row r="10" spans="1:9" ht="15">
      <c r="A10" t="s">
        <v>36</v>
      </c>
      <c r="D10" s="12">
        <v>2</v>
      </c>
      <c r="H10" s="5" t="s">
        <v>15</v>
      </c>
      <c r="I10" s="5" t="s">
        <v>32</v>
      </c>
    </row>
    <row r="11" spans="1:9" ht="15">
      <c r="A11" t="s">
        <v>39</v>
      </c>
      <c r="D11" s="13">
        <f>BINOMDIST(D10,D9,(D6),FALSE)</f>
        <v>3.8487962429936534E-05</v>
      </c>
      <c r="H11" s="5" t="s">
        <v>19</v>
      </c>
      <c r="I11" s="5" t="s">
        <v>31</v>
      </c>
    </row>
    <row r="12" spans="1:9" ht="15">
      <c r="A12" t="s">
        <v>37</v>
      </c>
      <c r="D12" s="14">
        <f>1/BINOMDIST(D10,D9,D6,FALSE)</f>
        <v>25982.149660959567</v>
      </c>
      <c r="H12" s="5" t="s">
        <v>19</v>
      </c>
      <c r="I12" s="5" t="s">
        <v>30</v>
      </c>
    </row>
    <row r="13" spans="4:9" ht="15">
      <c r="D13" s="13"/>
      <c r="H13" s="5" t="s">
        <v>14</v>
      </c>
      <c r="I13" s="5" t="s">
        <v>29</v>
      </c>
    </row>
    <row r="14" spans="1:9" ht="15">
      <c r="A14" t="s">
        <v>35</v>
      </c>
      <c r="D14" s="12">
        <v>17</v>
      </c>
      <c r="H14" s="5" t="s">
        <v>22</v>
      </c>
      <c r="I14" s="5" t="s">
        <v>7</v>
      </c>
    </row>
    <row r="15" spans="1:9" ht="15">
      <c r="A15" t="s">
        <v>36</v>
      </c>
      <c r="D15" s="12">
        <v>3</v>
      </c>
      <c r="H15" s="5" t="s">
        <v>23</v>
      </c>
      <c r="I15" s="5" t="s">
        <v>7</v>
      </c>
    </row>
    <row r="16" spans="1:9" ht="15">
      <c r="A16" t="s">
        <v>39</v>
      </c>
      <c r="D16" s="13">
        <f>BINOMDIST(D15,D14,D6,FALSE)</f>
        <v>1.67236121985635E-06</v>
      </c>
      <c r="H16" s="5" t="s">
        <v>23</v>
      </c>
      <c r="I16" s="5" t="s">
        <v>8</v>
      </c>
    </row>
    <row r="17" spans="1:11" ht="15">
      <c r="A17" t="s">
        <v>37</v>
      </c>
      <c r="D17" s="15">
        <f>1/BINOMDIST(D15,D14,D6,FALSE)</f>
        <v>597956.9414351145</v>
      </c>
      <c r="G17" s="2"/>
      <c r="H17" s="5" t="s">
        <v>16</v>
      </c>
      <c r="I17" s="5" t="s">
        <v>1</v>
      </c>
      <c r="K17" s="2"/>
    </row>
    <row r="18" spans="7:9" ht="15">
      <c r="G18" s="2"/>
      <c r="H18" s="5" t="s">
        <v>16</v>
      </c>
      <c r="I18" s="5" t="s">
        <v>2</v>
      </c>
    </row>
    <row r="19" spans="8:9" ht="15">
      <c r="H19" s="5" t="s">
        <v>16</v>
      </c>
      <c r="I19" s="5" t="s">
        <v>3</v>
      </c>
    </row>
    <row r="20" spans="4:9" ht="15">
      <c r="D20" s="8"/>
      <c r="H20" s="5" t="s">
        <v>16</v>
      </c>
      <c r="I20" s="5" t="s">
        <v>12</v>
      </c>
    </row>
    <row r="21" spans="4:9" ht="15">
      <c r="D21" s="8"/>
      <c r="H21" s="5" t="s">
        <v>16</v>
      </c>
      <c r="I21" s="5" t="s">
        <v>17</v>
      </c>
    </row>
    <row r="22" spans="8:9" ht="15">
      <c r="H22" s="5" t="s">
        <v>13</v>
      </c>
      <c r="I22" s="5" t="s">
        <v>25</v>
      </c>
    </row>
    <row r="23" spans="7:9" ht="15">
      <c r="G23" s="3"/>
      <c r="H23" s="5" t="s">
        <v>24</v>
      </c>
      <c r="I23" s="5" t="s">
        <v>4</v>
      </c>
    </row>
    <row r="24" spans="7:9" ht="15">
      <c r="G24" s="3"/>
      <c r="H24" s="5" t="s">
        <v>24</v>
      </c>
      <c r="I24" s="5" t="s">
        <v>5</v>
      </c>
    </row>
    <row r="25" spans="4:9" ht="15">
      <c r="D25" s="2"/>
      <c r="G25" s="2"/>
      <c r="H25" s="5" t="s">
        <v>24</v>
      </c>
      <c r="I25" s="5" t="s">
        <v>9</v>
      </c>
    </row>
    <row r="26" spans="4:9" ht="15">
      <c r="D26" s="8"/>
      <c r="G26" s="7"/>
      <c r="H26" s="5" t="s">
        <v>24</v>
      </c>
      <c r="I26" s="5" t="s">
        <v>10</v>
      </c>
    </row>
    <row r="27" spans="7:9" ht="15">
      <c r="G27" s="3"/>
      <c r="H27" s="5" t="s">
        <v>24</v>
      </c>
      <c r="I27" s="5" t="s">
        <v>11</v>
      </c>
    </row>
    <row r="28" spans="8:9" ht="15">
      <c r="H28" s="5" t="s">
        <v>24</v>
      </c>
      <c r="I28" s="5" t="s">
        <v>26</v>
      </c>
    </row>
    <row r="29" spans="7:9" ht="15">
      <c r="G29" s="1"/>
      <c r="H29" s="5" t="s">
        <v>24</v>
      </c>
      <c r="I29" s="5" t="s">
        <v>27</v>
      </c>
    </row>
    <row r="30" ht="15">
      <c r="D30" s="2"/>
    </row>
    <row r="31" ht="15">
      <c r="D31" s="8"/>
    </row>
    <row r="35" ht="15">
      <c r="D35" s="2"/>
    </row>
    <row r="36" spans="4:8" ht="15">
      <c r="D36" s="8"/>
      <c r="H36" s="2"/>
    </row>
    <row r="37" ht="15">
      <c r="K37" s="2"/>
    </row>
    <row r="41" ht="15">
      <c r="H41" s="4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John Kelly</cp:lastModifiedBy>
  <dcterms:created xsi:type="dcterms:W3CDTF">2012-11-16T05:07:22Z</dcterms:created>
  <dcterms:modified xsi:type="dcterms:W3CDTF">2012-11-18T06:59:16Z</dcterms:modified>
  <cp:category/>
  <cp:version/>
  <cp:contentType/>
  <cp:contentStatus/>
</cp:coreProperties>
</file>