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NG\Desktop\APRIL\"/>
    </mc:Choice>
  </mc:AlternateContent>
  <bookViews>
    <workbookView xWindow="240" yWindow="75" windowWidth="20055" windowHeight="7935" activeTab="1"/>
  </bookViews>
  <sheets>
    <sheet name="1" sheetId="1" r:id="rId1"/>
    <sheet name="BEP FORM NO. 1" sheetId="2" r:id="rId2"/>
    <sheet name="RESOLUTION" sheetId="3" r:id="rId3"/>
  </sheets>
  <definedNames>
    <definedName name="_xlnm.Print_Area" localSheetId="2">RESOLUTION!$A$1:$F$326</definedName>
    <definedName name="_xlnm.Print_Titles" localSheetId="1">'BEP FORM NO. 1'!$23:$24</definedName>
    <definedName name="_xlnm.Print_Titles" localSheetId="2">RESOLUTION!$82:$83</definedName>
  </definedNames>
  <calcPr calcId="162913"/>
</workbook>
</file>

<file path=xl/calcChain.xml><?xml version="1.0" encoding="utf-8"?>
<calcChain xmlns="http://schemas.openxmlformats.org/spreadsheetml/2006/main">
  <c r="D40" i="2" l="1"/>
  <c r="D41" i="2"/>
  <c r="F41" i="2"/>
  <c r="F40" i="2"/>
  <c r="E275" i="3"/>
  <c r="D275" i="3"/>
  <c r="C275" i="3"/>
  <c r="F273" i="3"/>
  <c r="F271" i="3"/>
  <c r="F270" i="3"/>
  <c r="F269" i="3"/>
  <c r="F268" i="3"/>
  <c r="F275" i="3" s="1"/>
  <c r="E261" i="3"/>
  <c r="D261" i="3"/>
  <c r="C261" i="3"/>
  <c r="F259" i="3"/>
  <c r="F255" i="3"/>
  <c r="F251" i="3"/>
  <c r="F250" i="3"/>
  <c r="F249" i="3"/>
  <c r="F245" i="3"/>
  <c r="F241" i="3"/>
  <c r="F240" i="3"/>
  <c r="F236" i="3"/>
  <c r="F232" i="3"/>
  <c r="F228" i="3"/>
  <c r="F224" i="3"/>
  <c r="F220" i="3"/>
  <c r="F216" i="3"/>
  <c r="F215" i="3"/>
  <c r="F213" i="3"/>
  <c r="F212" i="3"/>
  <c r="F208" i="3"/>
  <c r="F204" i="3"/>
  <c r="F202" i="3"/>
  <c r="F197" i="3"/>
  <c r="F193" i="3"/>
  <c r="F189" i="3"/>
  <c r="F185" i="3"/>
  <c r="F181" i="3"/>
  <c r="F177" i="3"/>
  <c r="F176" i="3"/>
  <c r="F172" i="3"/>
  <c r="F168" i="3"/>
  <c r="F164" i="3"/>
  <c r="F163" i="3"/>
  <c r="F159" i="3"/>
  <c r="F155" i="3"/>
  <c r="F151" i="3"/>
  <c r="F147" i="3"/>
  <c r="F142" i="3"/>
  <c r="F137" i="3"/>
  <c r="F132" i="3"/>
  <c r="F128" i="3"/>
  <c r="F127" i="3"/>
  <c r="F123" i="3"/>
  <c r="E113" i="3"/>
  <c r="D113" i="3"/>
  <c r="C113" i="3"/>
  <c r="F111" i="3"/>
  <c r="F110" i="3"/>
  <c r="E107" i="3"/>
  <c r="D107" i="3"/>
  <c r="C107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68" i="3"/>
  <c r="F70" i="3" s="1"/>
  <c r="F73" i="3" s="1"/>
  <c r="F113" i="3" l="1"/>
  <c r="F261" i="3"/>
  <c r="C277" i="3"/>
  <c r="E277" i="3"/>
  <c r="F107" i="3"/>
  <c r="D277" i="3"/>
  <c r="E204" i="2"/>
  <c r="F204" i="2" s="1"/>
  <c r="E209" i="2"/>
  <c r="F209" i="2" s="1"/>
  <c r="E207" i="2"/>
  <c r="E206" i="2"/>
  <c r="F206" i="2" s="1"/>
  <c r="E205" i="2"/>
  <c r="D197" i="2"/>
  <c r="F197" i="2" s="1"/>
  <c r="D193" i="2"/>
  <c r="F193" i="2" s="1"/>
  <c r="D187" i="2"/>
  <c r="F187" i="2" s="1"/>
  <c r="D189" i="2"/>
  <c r="F189" i="2" s="1"/>
  <c r="D188" i="2"/>
  <c r="D183" i="2"/>
  <c r="F183" i="2" s="1"/>
  <c r="D179" i="2"/>
  <c r="F179" i="2" s="1"/>
  <c r="D178" i="2"/>
  <c r="F178" i="2" s="1"/>
  <c r="D174" i="2"/>
  <c r="F174" i="2" s="1"/>
  <c r="D170" i="2"/>
  <c r="F170" i="2" s="1"/>
  <c r="D166" i="2"/>
  <c r="D162" i="2"/>
  <c r="F162" i="2" s="1"/>
  <c r="D158" i="2"/>
  <c r="F158" i="2" s="1"/>
  <c r="E154" i="2"/>
  <c r="F154" i="2" s="1"/>
  <c r="E153" i="2"/>
  <c r="D151" i="2"/>
  <c r="F151" i="2" s="1"/>
  <c r="D150" i="2"/>
  <c r="F150" i="2" s="1"/>
  <c r="F212" i="1"/>
  <c r="E142" i="2"/>
  <c r="F142" i="2" s="1"/>
  <c r="D146" i="2"/>
  <c r="D140" i="2"/>
  <c r="F140" i="2" s="1"/>
  <c r="D136" i="2"/>
  <c r="D132" i="2"/>
  <c r="F132" i="2" s="1"/>
  <c r="D128" i="2"/>
  <c r="D124" i="2"/>
  <c r="F124" i="2" s="1"/>
  <c r="D120" i="2"/>
  <c r="F120" i="2" s="1"/>
  <c r="D116" i="2"/>
  <c r="F116" i="2" s="1"/>
  <c r="D115" i="2"/>
  <c r="D111" i="2"/>
  <c r="F111" i="2" s="1"/>
  <c r="D107" i="2"/>
  <c r="D103" i="2"/>
  <c r="F103" i="2" s="1"/>
  <c r="D102" i="2"/>
  <c r="D98" i="2"/>
  <c r="F98" i="2" s="1"/>
  <c r="D94" i="2"/>
  <c r="D90" i="2"/>
  <c r="F90" i="2" s="1"/>
  <c r="D85" i="2"/>
  <c r="D80" i="2"/>
  <c r="F80" i="2" s="1"/>
  <c r="D75" i="2"/>
  <c r="D71" i="2"/>
  <c r="F71" i="2" s="1"/>
  <c r="D67" i="2"/>
  <c r="D66" i="2"/>
  <c r="F66" i="2" s="1"/>
  <c r="D62" i="2"/>
  <c r="F62" i="2" s="1"/>
  <c r="D51" i="2"/>
  <c r="F51" i="2" s="1"/>
  <c r="D50" i="2"/>
  <c r="D45" i="2"/>
  <c r="D44" i="2"/>
  <c r="F44" i="2" s="1"/>
  <c r="D43" i="2"/>
  <c r="F43" i="2" s="1"/>
  <c r="D42" i="2"/>
  <c r="F42" i="2" s="1"/>
  <c r="D39" i="2"/>
  <c r="F39" i="2" s="1"/>
  <c r="D38" i="2"/>
  <c r="F38" i="2" s="1"/>
  <c r="D37" i="2"/>
  <c r="F37" i="2" s="1"/>
  <c r="D36" i="2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D47" i="2" s="1"/>
  <c r="D211" i="2"/>
  <c r="C211" i="2"/>
  <c r="F207" i="2"/>
  <c r="F205" i="2"/>
  <c r="C199" i="2"/>
  <c r="F188" i="2"/>
  <c r="F166" i="2"/>
  <c r="F146" i="2"/>
  <c r="F136" i="2"/>
  <c r="F128" i="2"/>
  <c r="F115" i="2"/>
  <c r="F107" i="2"/>
  <c r="F102" i="2"/>
  <c r="F94" i="2"/>
  <c r="F85" i="2"/>
  <c r="F75" i="2"/>
  <c r="F67" i="2"/>
  <c r="E53" i="2"/>
  <c r="C53" i="2"/>
  <c r="E47" i="2"/>
  <c r="C47" i="2"/>
  <c r="F45" i="2"/>
  <c r="F36" i="2"/>
  <c r="F14" i="2"/>
  <c r="F17" i="2" s="1"/>
  <c r="F20" i="2" s="1"/>
  <c r="C213" i="2" l="1"/>
  <c r="F277" i="3"/>
  <c r="F279" i="3" s="1"/>
  <c r="F153" i="2"/>
  <c r="D53" i="2"/>
  <c r="E199" i="2"/>
  <c r="D199" i="2"/>
  <c r="D213" i="2" s="1"/>
  <c r="F27" i="2"/>
  <c r="F47" i="2" s="1"/>
  <c r="F50" i="2"/>
  <c r="F53" i="2" s="1"/>
  <c r="F211" i="2"/>
  <c r="F199" i="2"/>
  <c r="E211" i="2"/>
  <c r="E213" i="2" s="1"/>
  <c r="F213" i="2" l="1"/>
  <c r="F215" i="2" s="1"/>
  <c r="F220" i="1"/>
  <c r="F281" i="1"/>
  <c r="F206" i="1"/>
  <c r="F101" i="1"/>
  <c r="F278" i="1"/>
  <c r="F261" i="1"/>
  <c r="F253" i="1"/>
  <c r="F224" i="1"/>
  <c r="F184" i="1"/>
  <c r="F159" i="1"/>
  <c r="D285" i="1" l="1"/>
  <c r="C285" i="1"/>
  <c r="F283" i="1"/>
  <c r="F280" i="1"/>
  <c r="F279" i="1"/>
  <c r="C273" i="1"/>
  <c r="F271" i="1"/>
  <c r="F267" i="1"/>
  <c r="F263" i="1"/>
  <c r="F262" i="1"/>
  <c r="F257" i="1"/>
  <c r="F252" i="1"/>
  <c r="F244" i="1"/>
  <c r="F240" i="1"/>
  <c r="F236" i="1"/>
  <c r="F232" i="1"/>
  <c r="F228" i="1"/>
  <c r="F223" i="1"/>
  <c r="F221" i="1"/>
  <c r="F216" i="1"/>
  <c r="F210" i="1"/>
  <c r="F202" i="1"/>
  <c r="F196" i="1"/>
  <c r="F192" i="1"/>
  <c r="F188" i="1"/>
  <c r="F183" i="1"/>
  <c r="F179" i="1"/>
  <c r="F175" i="1"/>
  <c r="F171" i="1"/>
  <c r="F170" i="1"/>
  <c r="F166" i="1"/>
  <c r="F155" i="1"/>
  <c r="F151" i="1"/>
  <c r="F146" i="1"/>
  <c r="F141" i="1"/>
  <c r="F137" i="1"/>
  <c r="E273" i="1"/>
  <c r="F133" i="1"/>
  <c r="F132" i="1"/>
  <c r="E114" i="1"/>
  <c r="C114" i="1"/>
  <c r="F112" i="1"/>
  <c r="E107" i="1"/>
  <c r="C107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D107" i="1"/>
  <c r="F68" i="1"/>
  <c r="F70" i="1" s="1"/>
  <c r="F73" i="1" s="1"/>
  <c r="C287" i="1" l="1"/>
  <c r="D114" i="1"/>
  <c r="D273" i="1"/>
  <c r="D287" i="1" s="1"/>
  <c r="F285" i="1"/>
  <c r="F87" i="1"/>
  <c r="F107" i="1" s="1"/>
  <c r="F111" i="1"/>
  <c r="F114" i="1" s="1"/>
  <c r="F128" i="1"/>
  <c r="E285" i="1"/>
  <c r="E287" i="1" s="1"/>
  <c r="F273" i="1" l="1"/>
  <c r="F287" i="1" l="1"/>
  <c r="F289" i="1" s="1"/>
</calcChain>
</file>

<file path=xl/sharedStrings.xml><?xml version="1.0" encoding="utf-8"?>
<sst xmlns="http://schemas.openxmlformats.org/spreadsheetml/2006/main" count="853" uniqueCount="247">
  <si>
    <t>Budget Authorization Form No. 01</t>
  </si>
  <si>
    <t>Province of Davaodel Norte</t>
  </si>
  <si>
    <t>Local School Board of Tagum</t>
  </si>
  <si>
    <t>TAGUMCITY</t>
  </si>
  <si>
    <t>Present:</t>
  </si>
  <si>
    <t xml:space="preserve">           HON. ALLAN L. RELLON, DPA                       </t>
  </si>
  <si>
    <t>City Mayor, LSB Chairman/Presiding Officer</t>
  </si>
  <si>
    <t xml:space="preserve">           MR. EDGAR C. DE GUZMAN                        </t>
  </si>
  <si>
    <t>City Treasurer, LSB Member</t>
  </si>
  <si>
    <t xml:space="preserve">                Represented by:</t>
  </si>
  <si>
    <t xml:space="preserve">President, PTA Federation, LSB Member               </t>
  </si>
  <si>
    <t xml:space="preserve">           MR. LEO C. CANAVERAL</t>
  </si>
  <si>
    <t>Representative, Teacher's Org., LSB Member</t>
  </si>
  <si>
    <t>Others Present:</t>
  </si>
  <si>
    <t>CBO Staff</t>
  </si>
  <si>
    <t>Local School Board Resolution No. 19-s, 2014</t>
  </si>
  <si>
    <t>A RESOLUTION APPROVING THE BUDGET FOR PRIORITY EDUCATION PROJECTS IN THE CITY SCHOOL BOARD</t>
  </si>
  <si>
    <t>Be it resolved by the Local School Board of Tagum in Council Assembled:</t>
  </si>
  <si>
    <r>
      <rPr>
        <b/>
        <sz val="11"/>
        <color indexed="8"/>
        <rFont val="Century Gothic"/>
        <family val="2"/>
      </rPr>
      <t>Section 1</t>
    </r>
    <r>
      <rPr>
        <sz val="11"/>
        <color indexed="8"/>
        <rFont val="Century Gothic"/>
        <family val="2"/>
      </rPr>
      <t xml:space="preserve">.  </t>
    </r>
    <r>
      <rPr>
        <b/>
        <sz val="11"/>
        <color indexed="8"/>
        <rFont val="Century Gothic"/>
        <family val="2"/>
      </rPr>
      <t xml:space="preserve">Source of Funds.  </t>
    </r>
    <r>
      <rPr>
        <sz val="11"/>
        <color indexed="8"/>
        <rFont val="Century Gothic"/>
        <family val="2"/>
      </rPr>
      <t xml:space="preserve">The amount indicated hereof is hereby declared as source of funds </t>
    </r>
  </si>
  <si>
    <t>Additional Realized Income</t>
  </si>
  <si>
    <t>Additional 1% Tax on Real Property</t>
  </si>
  <si>
    <t>Current Taxes</t>
  </si>
  <si>
    <t>Prior Year Taxes</t>
  </si>
  <si>
    <t>Penalties</t>
  </si>
  <si>
    <t>Total</t>
  </si>
  <si>
    <t>Add: Prior Years Unexpended Balances (Unappropriated)</t>
  </si>
  <si>
    <t>Less: Continuing Appropriation Balance</t>
  </si>
  <si>
    <t>NET AMOUNT AVAILABLE FOR APPROPRIATION</t>
  </si>
  <si>
    <r>
      <rPr>
        <b/>
        <sz val="11"/>
        <color indexed="8"/>
        <rFont val="Century Gothic"/>
        <family val="2"/>
      </rPr>
      <t>Section 2</t>
    </r>
    <r>
      <rPr>
        <sz val="11"/>
        <color indexed="8"/>
        <rFont val="Century Gothic"/>
        <family val="2"/>
      </rPr>
      <t xml:space="preserve">.  </t>
    </r>
    <r>
      <rPr>
        <b/>
        <sz val="11"/>
        <color indexed="8"/>
        <rFont val="Century Gothic"/>
        <family val="2"/>
      </rPr>
      <t>Appropriation of Funds</t>
    </r>
    <r>
      <rPr>
        <sz val="11"/>
        <color indexed="8"/>
        <rFont val="Century Gothic"/>
        <family val="2"/>
      </rPr>
      <t>. The following sums are hereby allocated out of the Additional Realized Income</t>
    </r>
  </si>
  <si>
    <t xml:space="preserve">of FIVE MILLION PESOS thereof in the Local Treasury of the City not otherwise appropriated for the implementation </t>
  </si>
  <si>
    <t>Proposed Expenditures for Budget Year</t>
  </si>
  <si>
    <t>Object of Expenditures</t>
  </si>
  <si>
    <t>CODE</t>
  </si>
  <si>
    <t>PS</t>
  </si>
  <si>
    <t>MOOE</t>
  </si>
  <si>
    <t>CO</t>
  </si>
  <si>
    <t>MAINTENANCE &amp; OTHER OPERATING EXPENSES</t>
  </si>
  <si>
    <t>Traveling Expenses-Local</t>
  </si>
  <si>
    <t>Training Expenses</t>
  </si>
  <si>
    <t>Office Supplies Expenses</t>
  </si>
  <si>
    <t>Accountable Forms Expenses</t>
  </si>
  <si>
    <t>Gasoline,Oil &amp; Lubricants Expenses</t>
  </si>
  <si>
    <t>Other Supplies Expenses</t>
  </si>
  <si>
    <t>Water Expenses</t>
  </si>
  <si>
    <t>Electricity Expenses</t>
  </si>
  <si>
    <t>Telephone Expenses - Landline</t>
  </si>
  <si>
    <t>Internet Expenses</t>
  </si>
  <si>
    <t>General Services</t>
  </si>
  <si>
    <t>Security Services</t>
  </si>
  <si>
    <t>Repair &amp; Maintenance of School Lighting Facilities</t>
  </si>
  <si>
    <t>Repair &amp; Maintenance of School Facilities</t>
  </si>
  <si>
    <t>Repair &amp; Maint. of IT Equipment &amp; Software</t>
  </si>
  <si>
    <t>Repair &amp; Maintenance of Motor Vehicles</t>
  </si>
  <si>
    <t>Titling of School Site</t>
  </si>
  <si>
    <t>Other Maintenance &amp; Operating Expenses</t>
  </si>
  <si>
    <t>Total MOOE</t>
  </si>
  <si>
    <t>Financial Expenses</t>
  </si>
  <si>
    <t>Interest Expenses</t>
  </si>
  <si>
    <t>Other Financial Charges - GRT</t>
  </si>
  <si>
    <t>Total FE</t>
  </si>
  <si>
    <t>LOCALLY FUNDED PROJECTS</t>
  </si>
  <si>
    <t>NON-FORMAL EDUCATION - LITERACY PROGRAM</t>
  </si>
  <si>
    <t>Alternative Learning System (ALS) Accreditation &amp; Equivalency System (A &amp; E)</t>
  </si>
  <si>
    <t>Other Professional Services</t>
  </si>
  <si>
    <t>Project BASE (Balik-Aral sa Selda)</t>
  </si>
  <si>
    <t>Other Property, Plant &amp; Equipment</t>
  </si>
  <si>
    <t>Palengskwelahan</t>
  </si>
  <si>
    <t>Balik-Paaralan Para Sa Out-of-School Adults (BPOSA)</t>
  </si>
  <si>
    <t>Alternative Learning System (ALS) Monitoring &amp; Evaluation</t>
  </si>
  <si>
    <t>National Alternative Learning System (ALS) Accreditation &amp; Equivalency (A &amp; E)</t>
  </si>
  <si>
    <t xml:space="preserve">Alternative Learning System (ALS) Graduation Day Celebration </t>
  </si>
  <si>
    <t xml:space="preserve">Indigenous Peoples Education Program (Pag-Indo) </t>
  </si>
  <si>
    <t xml:space="preserve">Other Professional Services </t>
  </si>
  <si>
    <t>Alive Program</t>
  </si>
  <si>
    <t xml:space="preserve">ABOT-ALAM Program Implementation </t>
  </si>
  <si>
    <t>School Health &amp; Nutrition Program</t>
  </si>
  <si>
    <t>Special Education (SPED) Progam</t>
  </si>
  <si>
    <t>Sports Development Program</t>
  </si>
  <si>
    <t xml:space="preserve">Science &amp; Technology Programs &amp; Activities </t>
  </si>
  <si>
    <t>Donations</t>
  </si>
  <si>
    <t>Campus Journalism</t>
  </si>
  <si>
    <t xml:space="preserve">Division Research Congress </t>
  </si>
  <si>
    <t>Senior High School Program</t>
  </si>
  <si>
    <t>Instructional Materials</t>
  </si>
  <si>
    <t>Instructional Equipment</t>
  </si>
  <si>
    <t xml:space="preserve">Scouting Activities - BSP </t>
  </si>
  <si>
    <t xml:space="preserve">Scouting Activities - GSP </t>
  </si>
  <si>
    <t xml:space="preserve">Gulayan sa Paaralan </t>
  </si>
  <si>
    <t xml:space="preserve">Graduation Assistance Fund  </t>
  </si>
  <si>
    <t xml:space="preserve">Awards &amp; Recognition for the Academic &amp; Leadership Awardees </t>
  </si>
  <si>
    <t>Support to Brigada Eskwela 2015</t>
  </si>
  <si>
    <t xml:space="preserve">Tabang Eskwela Program 2015 </t>
  </si>
  <si>
    <t xml:space="preserve">School Improvement Maintenance Task Force (SIMTF) Program </t>
  </si>
  <si>
    <t>IT Equipment &amp; Software</t>
  </si>
  <si>
    <t xml:space="preserve">Students-Teachers-Parents Programs &amp; Activites (STPPA) </t>
  </si>
  <si>
    <t xml:space="preserve">Teachers Federation Development Program  </t>
  </si>
  <si>
    <t>Total LFP</t>
  </si>
  <si>
    <t>CAPITAL OUTLAY</t>
  </si>
  <si>
    <t xml:space="preserve">Const'n/Rehabilitation  &amp; Upgrading </t>
  </si>
  <si>
    <t xml:space="preserve">          of Electrical Power Lines </t>
  </si>
  <si>
    <t>Fabrication of School Chairs, Tables</t>
  </si>
  <si>
    <t xml:space="preserve">          &amp; Other Furnitures &amp; Fixtures</t>
  </si>
  <si>
    <t>Total CO</t>
  </si>
  <si>
    <t>TOTAL EXPENDITURES</t>
  </si>
  <si>
    <t>Balance/Deficit</t>
  </si>
  <si>
    <r>
      <rPr>
        <b/>
        <sz val="11"/>
        <color indexed="8"/>
        <rFont val="Century Gothic"/>
        <family val="2"/>
      </rPr>
      <t xml:space="preserve">Section 3.  Effectivity.  </t>
    </r>
    <r>
      <rPr>
        <sz val="11"/>
        <color indexed="8"/>
        <rFont val="Century Gothic"/>
        <family val="2"/>
      </rPr>
      <t>This Resolution shall take effect immediately upon its approval.</t>
    </r>
  </si>
  <si>
    <t>Date promulgated:</t>
  </si>
  <si>
    <t>Carried and Approved,</t>
  </si>
  <si>
    <t>I HEREBY CERTIFY to the correctness of the above-quoted Local School Board Resolution.</t>
  </si>
  <si>
    <t>Approved:</t>
  </si>
  <si>
    <t>City Mayor</t>
  </si>
  <si>
    <t xml:space="preserve">   LSB Chairman</t>
  </si>
  <si>
    <t>City Budget Officer</t>
  </si>
  <si>
    <t>Other Maintenance and Operating Expenses</t>
  </si>
  <si>
    <t>Intensification of Career Guidance Program</t>
  </si>
  <si>
    <t xml:space="preserve">Kindergarten Program - Summer Writeshop </t>
  </si>
  <si>
    <t>Traveling Expenses</t>
  </si>
  <si>
    <t>Aircon</t>
  </si>
  <si>
    <t>Repair &amp; Maintenance of Structures</t>
  </si>
  <si>
    <t>Culture &amp; Arts Program &amp; Activities</t>
  </si>
  <si>
    <t>SEF Budget Preparation Form No. 01</t>
  </si>
  <si>
    <t>ANNUAL BUDGET</t>
  </si>
  <si>
    <t xml:space="preserve">City School Board of Tagum </t>
  </si>
  <si>
    <t xml:space="preserve">City of Tagum </t>
  </si>
  <si>
    <t>SOURCE OF FUNDS for Budget Year 2015</t>
  </si>
  <si>
    <t>Prior year Taxes</t>
  </si>
  <si>
    <t>Prepared by:</t>
  </si>
  <si>
    <t>Approved by:</t>
  </si>
  <si>
    <t>OIC-Schools Div. Sup't.</t>
  </si>
  <si>
    <t>Local Chief Executive</t>
  </si>
  <si>
    <t>Co-Chairman, LSB</t>
  </si>
  <si>
    <t>Chairman, LSB</t>
  </si>
  <si>
    <t>Repair &amp; Maintenance of Electrical Facilities</t>
  </si>
  <si>
    <t xml:space="preserve">Annual PSEP Convention </t>
  </si>
  <si>
    <t xml:space="preserve">                  ALLAN L. RELLON, DPA, PhD</t>
  </si>
  <si>
    <t xml:space="preserve">Begun and held at Miko's Brew, Apokon, City of Tagum on 15th day of December, 2015. </t>
  </si>
  <si>
    <t xml:space="preserve">           DR. NELSON C. LOPEZ, CESE                                   </t>
  </si>
  <si>
    <t>OIC-Schools Division Superintendent / LSB Co-chairperson</t>
  </si>
  <si>
    <t xml:space="preserve">        </t>
  </si>
  <si>
    <t xml:space="preserve">           MR. GENNISH B. CELO                              </t>
  </si>
  <si>
    <t xml:space="preserve">          MS. ARLENE M. BALDONADO</t>
  </si>
  <si>
    <t>President, Non - Teaching Organization, LSB Member</t>
  </si>
  <si>
    <t xml:space="preserve">          MS. JALMAIDA L. JAMIRI, MPA</t>
  </si>
  <si>
    <t>City General Service Officer</t>
  </si>
  <si>
    <t xml:space="preserve">          MS. ROGENETH P. LLANOS, MPA</t>
  </si>
  <si>
    <t>PESO Manager</t>
  </si>
  <si>
    <t xml:space="preserve">          MR. DEXTER D. AGUSTIN</t>
  </si>
  <si>
    <t xml:space="preserve">          MS. ARCADIA E. YLANAN, CPA, MBA</t>
  </si>
  <si>
    <t xml:space="preserve">          ENGR. CONSTANCIO M. ALBAN</t>
  </si>
  <si>
    <t>Engineer III / SIMTF Chairman</t>
  </si>
  <si>
    <t xml:space="preserve">          MS. XYLEE A. LABASTIDA</t>
  </si>
  <si>
    <t>PEO III</t>
  </si>
  <si>
    <t xml:space="preserve">          MS. MARICEL B. MERQUITA</t>
  </si>
  <si>
    <t>BSP Field Scout Executive</t>
  </si>
  <si>
    <t xml:space="preserve">          MR. MICHAEL M. TRADIO</t>
  </si>
  <si>
    <t>Supervising Agriculturist</t>
  </si>
  <si>
    <t xml:space="preserve">          ENGR. RANNIE C. GAMPOSILAO</t>
  </si>
  <si>
    <t xml:space="preserve">Engineer III </t>
  </si>
  <si>
    <t>DepEd BO III</t>
  </si>
  <si>
    <t>Mgt. &amp; Audit Analyst I</t>
  </si>
  <si>
    <t xml:space="preserve">          MS. CLAIRE ANN S. MAGHINAY</t>
  </si>
  <si>
    <t xml:space="preserve">          NORHANIAH S. DISOMA, CPA</t>
  </si>
  <si>
    <t xml:space="preserve">          MS. MAYUMI M. PIZON</t>
  </si>
  <si>
    <t>Chief Education Supervisor (CID)</t>
  </si>
  <si>
    <t xml:space="preserve">          MS. JOSEFINA B. PALACA</t>
  </si>
  <si>
    <t>Chief Education Supervisor (SGOD)</t>
  </si>
  <si>
    <t xml:space="preserve">          ENGR. ROQUE D. MALANGUIS III</t>
  </si>
  <si>
    <t>DepEd Engineer III</t>
  </si>
  <si>
    <t xml:space="preserve">          MR. DIOSDADO C. ADOLFO</t>
  </si>
  <si>
    <t>ESP - Gulayan sa Paaralan Coordinator</t>
  </si>
  <si>
    <t xml:space="preserve">          MS. JUDITH LABJA</t>
  </si>
  <si>
    <t>PHN II - OIC Health &amp; Nutrition</t>
  </si>
  <si>
    <t xml:space="preserve">          MS. CRISTY AGUDERA</t>
  </si>
  <si>
    <t>EPS I - Filipino</t>
  </si>
  <si>
    <t xml:space="preserve">          MR. DIONISIO B. SIGLOS</t>
  </si>
  <si>
    <t>Principal I (Sports Coordinator)</t>
  </si>
  <si>
    <t xml:space="preserve">          DR. MARIO S. GREGORIO </t>
  </si>
  <si>
    <t>Principal II (SHS Coordinator)</t>
  </si>
  <si>
    <t xml:space="preserve">          MS. ADELFA M. MIGUEL</t>
  </si>
  <si>
    <t>Head Teacher III (SHS)</t>
  </si>
  <si>
    <t xml:space="preserve">          MR. JONATHAN Q. LOPEZ</t>
  </si>
  <si>
    <t>DepEd Liason Officer</t>
  </si>
  <si>
    <t xml:space="preserve">          HON. NICANDRO T. SUAYBAGUIO</t>
  </si>
  <si>
    <t>SP Member / Chairman, Committee on Education / LSB Member</t>
  </si>
  <si>
    <t xml:space="preserve">                  MR. JAKE ABEJERO         </t>
  </si>
  <si>
    <t>SP Legislative Staff</t>
  </si>
  <si>
    <t xml:space="preserve">for Calendar Year 2016 necessary to finance the implementation of priority education projects of </t>
  </si>
  <si>
    <t xml:space="preserve">Expenditure Program for 2016 Annual Budget </t>
  </si>
  <si>
    <r>
      <rPr>
        <b/>
        <vertAlign val="superscript"/>
        <sz val="11"/>
        <color theme="1"/>
        <rFont val="Century Gothic"/>
        <family val="2"/>
      </rPr>
      <t>7th</t>
    </r>
    <r>
      <rPr>
        <b/>
        <sz val="11"/>
        <color theme="1"/>
        <rFont val="Century Gothic"/>
        <family val="2"/>
      </rPr>
      <t xml:space="preserve"> Regular Session</t>
    </r>
  </si>
  <si>
    <t>of priority education  projects in the City  for CY 2016.</t>
  </si>
  <si>
    <t>LSB Secretary</t>
  </si>
  <si>
    <t xml:space="preserve">Real Property Tax - Current Year of FIFTY FIVE MILLION PESOS, Prior Year Taxes of TEN MILLION PESOS, &amp; Penalties </t>
  </si>
  <si>
    <t>ARCADIA YLANAN, CPA, MBA</t>
  </si>
  <si>
    <t>ALLAN L. RELLON, DPA, PhD</t>
  </si>
  <si>
    <t>the City of Tagum for CY 2016</t>
  </si>
  <si>
    <t>(P 70,000,000.00)</t>
  </si>
  <si>
    <t xml:space="preserve"> </t>
  </si>
  <si>
    <t>Carried Unanimously,</t>
  </si>
  <si>
    <t>Local School Board Members</t>
  </si>
  <si>
    <t xml:space="preserve">           HON. NICANDRO T. SUAYBAGUIO</t>
  </si>
  <si>
    <t>Signatures</t>
  </si>
  <si>
    <t>Attested:</t>
  </si>
  <si>
    <t>Local School Board Resolution No. 13-s, 2015</t>
  </si>
  <si>
    <t xml:space="preserve">Begun and held in Miko's Brew, Apokon, City of Tagum on 15th day of December, 2015. </t>
  </si>
  <si>
    <t xml:space="preserve">                          DR. NELSON C. LOPEZ, CESE                                   </t>
  </si>
  <si>
    <t xml:space="preserve">                                 DR. NELSON C. LOPEZ, CESE                                   </t>
  </si>
  <si>
    <t>SP Member / Chairman, Committee on Education /</t>
  </si>
  <si>
    <t xml:space="preserve">       LSB Member</t>
  </si>
  <si>
    <r>
      <rPr>
        <b/>
        <vertAlign val="superscript"/>
        <sz val="12"/>
        <color theme="1"/>
        <rFont val="Century Gothic"/>
        <family val="2"/>
      </rPr>
      <t>7th</t>
    </r>
    <r>
      <rPr>
        <b/>
        <sz val="12"/>
        <color theme="1"/>
        <rFont val="Century Gothic"/>
        <family val="2"/>
      </rPr>
      <t xml:space="preserve"> Regular Session</t>
    </r>
  </si>
  <si>
    <r>
      <rPr>
        <b/>
        <sz val="12"/>
        <color indexed="8"/>
        <rFont val="Century Gothic"/>
        <family val="2"/>
      </rPr>
      <t>Section 1</t>
    </r>
    <r>
      <rPr>
        <sz val="12"/>
        <color indexed="8"/>
        <rFont val="Century Gothic"/>
        <family val="2"/>
      </rPr>
      <t xml:space="preserve">.  </t>
    </r>
    <r>
      <rPr>
        <b/>
        <sz val="12"/>
        <color indexed="8"/>
        <rFont val="Century Gothic"/>
        <family val="2"/>
      </rPr>
      <t xml:space="preserve">Source of Funds.  </t>
    </r>
    <r>
      <rPr>
        <sz val="12"/>
        <color indexed="8"/>
        <rFont val="Century Gothic"/>
        <family val="2"/>
      </rPr>
      <t xml:space="preserve">The amount indicated hereof is hereby declared as source of funds </t>
    </r>
  </si>
  <si>
    <r>
      <rPr>
        <b/>
        <sz val="12"/>
        <color indexed="8"/>
        <rFont val="Century Gothic"/>
        <family val="2"/>
      </rPr>
      <t xml:space="preserve">Section 3.  Effectivity.  </t>
    </r>
    <r>
      <rPr>
        <sz val="12"/>
        <color indexed="8"/>
        <rFont val="Century Gothic"/>
        <family val="2"/>
      </rPr>
      <t>This Resolution shall take effect immediately upon its approval.</t>
    </r>
  </si>
  <si>
    <t xml:space="preserve">OIC-Schools Division Superintendent / </t>
  </si>
  <si>
    <t>LSB Co-chairperson</t>
  </si>
  <si>
    <t>5-02-01-010</t>
  </si>
  <si>
    <t>5-02-02-010</t>
  </si>
  <si>
    <t>5-02-03-010</t>
  </si>
  <si>
    <t>5-02-03-020</t>
  </si>
  <si>
    <t>5-02-03-090</t>
  </si>
  <si>
    <t>5-02-03-990</t>
  </si>
  <si>
    <t>5-02-04-010</t>
  </si>
  <si>
    <t>5-02-04-020</t>
  </si>
  <si>
    <t>5-02-05-020</t>
  </si>
  <si>
    <t>5-02-05-030</t>
  </si>
  <si>
    <t>5-02-12-990</t>
  </si>
  <si>
    <t>5-02-12-030</t>
  </si>
  <si>
    <t>5-02-13-030</t>
  </si>
  <si>
    <t>5-02-13-040</t>
  </si>
  <si>
    <t>5-02-13-050</t>
  </si>
  <si>
    <t>5-02-13-060</t>
  </si>
  <si>
    <t>5-02-99-990</t>
  </si>
  <si>
    <t>5-03-01-020</t>
  </si>
  <si>
    <t>5-03-01-990</t>
  </si>
  <si>
    <t>5-02-11-990</t>
  </si>
  <si>
    <t>1-07-99-990</t>
  </si>
  <si>
    <t>5-02-03-110</t>
  </si>
  <si>
    <t>1-07-05-030</t>
  </si>
  <si>
    <t>5-02-99-080</t>
  </si>
  <si>
    <t>1-07-03-050</t>
  </si>
  <si>
    <t>1-07-03-990</t>
  </si>
  <si>
    <t>5-02-03-030</t>
  </si>
  <si>
    <t>Fuel, Oil and Lubricants Expenses</t>
  </si>
  <si>
    <t>Other Supplies and Materials Expenses</t>
  </si>
  <si>
    <t xml:space="preserve">Telephone Expenses </t>
  </si>
  <si>
    <t>Internet Subscription Expenses</t>
  </si>
  <si>
    <t>Other General Services</t>
  </si>
  <si>
    <t>Support to Brigada Eskwela 2016</t>
  </si>
  <si>
    <t>Tabang Eskwela Program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</si>
</sst>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vertAlign val="superscript"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59"/>
      <name val="Century Gothic"/>
      <family val="2"/>
    </font>
    <font>
      <b/>
      <sz val="11"/>
      <name val="Century Gothic"/>
      <family val="2"/>
    </font>
    <font>
      <u val="singleAccounting"/>
      <sz val="11"/>
      <color indexed="59"/>
      <name val="Century Gothic"/>
      <family val="2"/>
    </font>
    <font>
      <b/>
      <sz val="11"/>
      <color indexed="59"/>
      <name val="Century Gothic"/>
      <family val="2"/>
    </font>
    <font>
      <b/>
      <sz val="10"/>
      <color indexed="59"/>
      <name val="Century Gothic"/>
      <family val="2"/>
    </font>
    <font>
      <b/>
      <u val="singleAccounting"/>
      <sz val="11"/>
      <color theme="1"/>
      <name val="Century Gothic"/>
      <family val="2"/>
    </font>
    <font>
      <b/>
      <i/>
      <sz val="12"/>
      <name val="Century Gothic"/>
      <family val="2"/>
    </font>
    <font>
      <b/>
      <sz val="12"/>
      <name val="Century Gothic"/>
      <family val="2"/>
    </font>
    <font>
      <b/>
      <sz val="7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u val="singleAccounting"/>
      <sz val="10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sz val="10"/>
      <color indexed="59"/>
      <name val="Century Gothic"/>
      <family val="2"/>
    </font>
    <font>
      <u val="singleAccounting"/>
      <sz val="10"/>
      <color indexed="59"/>
      <name val="Century Gothic"/>
      <family val="2"/>
    </font>
    <font>
      <b/>
      <u val="singleAccounting"/>
      <sz val="10"/>
      <color indexed="59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vertAlign val="superscript"/>
      <sz val="12"/>
      <color theme="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59"/>
      <name val="Century Gothic"/>
      <family val="2"/>
    </font>
    <font>
      <u val="singleAccounting"/>
      <sz val="12"/>
      <color indexed="59"/>
      <name val="Century Gothic"/>
      <family val="2"/>
    </font>
    <font>
      <b/>
      <sz val="12"/>
      <color indexed="59"/>
      <name val="Century Gothic"/>
      <family val="2"/>
    </font>
    <font>
      <b/>
      <u val="singleAccounting"/>
      <sz val="12"/>
      <color theme="1"/>
      <name val="Century Gothic"/>
      <family val="2"/>
    </font>
    <font>
      <u val="singleAccounting"/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0" fontId="8" fillId="0" borderId="0" xfId="0" applyFont="1" applyFill="1"/>
    <xf numFmtId="43" fontId="8" fillId="0" borderId="0" xfId="1" applyFont="1" applyFill="1" applyBorder="1" applyAlignment="1">
      <alignment horizontal="center"/>
    </xf>
    <xf numFmtId="43" fontId="9" fillId="0" borderId="0" xfId="1" applyFont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1" fillId="0" borderId="0" xfId="1" applyFont="1" applyFill="1" applyBorder="1" applyAlignment="1">
      <alignment horizontal="left"/>
    </xf>
    <xf numFmtId="43" fontId="2" fillId="0" borderId="0" xfId="1" applyFont="1"/>
    <xf numFmtId="43" fontId="12" fillId="0" borderId="0" xfId="1" applyFont="1" applyFill="1" applyBorder="1" applyAlignment="1">
      <alignment horizontal="left"/>
    </xf>
    <xf numFmtId="43" fontId="13" fillId="0" borderId="0" xfId="1" applyFont="1"/>
    <xf numFmtId="4" fontId="2" fillId="0" borderId="0" xfId="0" applyNumberFormat="1" applyFont="1"/>
    <xf numFmtId="0" fontId="7" fillId="0" borderId="0" xfId="0" applyFont="1" applyAlignment="1"/>
    <xf numFmtId="0" fontId="2" fillId="0" borderId="1" xfId="0" applyFont="1" applyBorder="1"/>
    <xf numFmtId="0" fontId="15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3" fontId="17" fillId="0" borderId="10" xfId="1" applyFont="1" applyBorder="1" applyAlignment="1">
      <alignment horizontal="center"/>
    </xf>
    <xf numFmtId="43" fontId="17" fillId="0" borderId="0" xfId="1" applyFont="1" applyBorder="1" applyAlignment="1">
      <alignment horizontal="center"/>
    </xf>
    <xf numFmtId="43" fontId="17" fillId="0" borderId="11" xfId="1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43" fontId="18" fillId="0" borderId="10" xfId="1" applyFont="1" applyBorder="1" applyAlignment="1">
      <alignment horizontal="left"/>
    </xf>
    <xf numFmtId="43" fontId="19" fillId="0" borderId="10" xfId="1" applyFont="1" applyBorder="1" applyAlignment="1">
      <alignment horizontal="left"/>
    </xf>
    <xf numFmtId="43" fontId="19" fillId="0" borderId="0" xfId="1" applyFont="1" applyBorder="1" applyAlignment="1">
      <alignment horizontal="center"/>
    </xf>
    <xf numFmtId="43" fontId="19" fillId="0" borderId="10" xfId="1" applyFont="1" applyBorder="1" applyAlignment="1">
      <alignment horizontal="center"/>
    </xf>
    <xf numFmtId="43" fontId="19" fillId="0" borderId="11" xfId="1" applyFont="1" applyBorder="1" applyAlignment="1">
      <alignment horizontal="center"/>
    </xf>
    <xf numFmtId="43" fontId="17" fillId="0" borderId="10" xfId="1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43" fontId="18" fillId="0" borderId="11" xfId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43" fontId="19" fillId="0" borderId="0" xfId="1" applyFont="1" applyBorder="1" applyAlignment="1">
      <alignment horizontal="left"/>
    </xf>
    <xf numFmtId="43" fontId="3" fillId="0" borderId="0" xfId="1" applyFont="1" applyBorder="1"/>
    <xf numFmtId="43" fontId="17" fillId="0" borderId="0" xfId="1" applyFont="1" applyBorder="1" applyAlignment="1">
      <alignment horizontal="left"/>
    </xf>
    <xf numFmtId="43" fontId="18" fillId="0" borderId="0" xfId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43" fontId="18" fillId="0" borderId="13" xfId="1" applyFont="1" applyBorder="1" applyAlignment="1">
      <alignment horizontal="left"/>
    </xf>
    <xf numFmtId="43" fontId="18" fillId="0" borderId="1" xfId="1" applyFont="1" applyBorder="1" applyAlignment="1">
      <alignment horizontal="center"/>
    </xf>
    <xf numFmtId="43" fontId="17" fillId="0" borderId="13" xfId="1" applyFont="1" applyBorder="1" applyAlignment="1">
      <alignment horizontal="center"/>
    </xf>
    <xf numFmtId="43" fontId="18" fillId="0" borderId="14" xfId="1" applyFont="1" applyBorder="1" applyAlignment="1">
      <alignment horizontal="center"/>
    </xf>
    <xf numFmtId="43" fontId="18" fillId="0" borderId="10" xfId="1" applyFont="1" applyBorder="1" applyAlignment="1">
      <alignment horizontal="center"/>
    </xf>
    <xf numFmtId="43" fontId="18" fillId="0" borderId="13" xfId="1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17" fillId="0" borderId="16" xfId="0" applyFont="1" applyBorder="1" applyAlignment="1"/>
    <xf numFmtId="0" fontId="5" fillId="0" borderId="17" xfId="0" applyFont="1" applyBorder="1"/>
    <xf numFmtId="43" fontId="2" fillId="0" borderId="17" xfId="1" applyFont="1" applyBorder="1"/>
    <xf numFmtId="43" fontId="17" fillId="0" borderId="18" xfId="1" applyFont="1" applyBorder="1" applyAlignment="1"/>
    <xf numFmtId="0" fontId="17" fillId="0" borderId="12" xfId="0" applyFont="1" applyBorder="1" applyAlignment="1"/>
    <xf numFmtId="0" fontId="5" fillId="0" borderId="1" xfId="0" applyFont="1" applyBorder="1"/>
    <xf numFmtId="0" fontId="17" fillId="0" borderId="14" xfId="0" applyFont="1" applyBorder="1" applyAlignment="1"/>
    <xf numFmtId="0" fontId="17" fillId="0" borderId="19" xfId="0" applyFont="1" applyBorder="1" applyAlignment="1"/>
    <xf numFmtId="0" fontId="5" fillId="0" borderId="19" xfId="0" applyFont="1" applyBorder="1"/>
    <xf numFmtId="0" fontId="2" fillId="0" borderId="19" xfId="0" applyFont="1" applyBorder="1"/>
    <xf numFmtId="0" fontId="17" fillId="0" borderId="0" xfId="0" applyFont="1" applyBorder="1" applyAlignment="1"/>
    <xf numFmtId="0" fontId="7" fillId="0" borderId="0" xfId="0" applyFont="1"/>
    <xf numFmtId="0" fontId="22" fillId="0" borderId="0" xfId="0" applyFont="1"/>
    <xf numFmtId="15" fontId="2" fillId="0" borderId="0" xfId="0" applyNumberFormat="1" applyFont="1"/>
    <xf numFmtId="0" fontId="17" fillId="0" borderId="0" xfId="0" applyFont="1"/>
    <xf numFmtId="0" fontId="2" fillId="0" borderId="0" xfId="0" applyFont="1" applyAlignment="1">
      <alignment horizontal="center"/>
    </xf>
    <xf numFmtId="43" fontId="3" fillId="0" borderId="0" xfId="0" applyNumberFormat="1" applyFont="1"/>
    <xf numFmtId="43" fontId="15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3" fontId="23" fillId="0" borderId="0" xfId="1" applyFont="1" applyFill="1" applyBorder="1" applyAlignment="1">
      <alignment horizontal="left"/>
    </xf>
    <xf numFmtId="0" fontId="23" fillId="0" borderId="0" xfId="0" applyFont="1" applyFill="1"/>
    <xf numFmtId="43" fontId="23" fillId="0" borderId="0" xfId="1" applyFont="1" applyFill="1" applyBorder="1" applyAlignment="1">
      <alignment horizontal="center"/>
    </xf>
    <xf numFmtId="43" fontId="24" fillId="0" borderId="0" xfId="1" applyFont="1" applyFill="1" applyBorder="1" applyAlignment="1">
      <alignment horizontal="center"/>
    </xf>
    <xf numFmtId="43" fontId="25" fillId="0" borderId="0" xfId="1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7" fillId="0" borderId="0" xfId="0" applyFont="1" applyBorder="1"/>
    <xf numFmtId="0" fontId="22" fillId="0" borderId="0" xfId="0" applyFont="1" applyBorder="1"/>
    <xf numFmtId="0" fontId="26" fillId="0" borderId="0" xfId="0" applyFont="1"/>
    <xf numFmtId="43" fontId="2" fillId="0" borderId="0" xfId="0" applyNumberFormat="1" applyFont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3" fontId="17" fillId="0" borderId="20" xfId="1" applyFont="1" applyBorder="1" applyAlignment="1">
      <alignment horizontal="center"/>
    </xf>
    <xf numFmtId="43" fontId="17" fillId="0" borderId="21" xfId="1" applyFont="1" applyBorder="1" applyAlignment="1">
      <alignment horizontal="center"/>
    </xf>
    <xf numFmtId="0" fontId="2" fillId="0" borderId="10" xfId="0" applyFont="1" applyBorder="1"/>
    <xf numFmtId="43" fontId="3" fillId="0" borderId="10" xfId="1" applyFont="1" applyBorder="1"/>
    <xf numFmtId="43" fontId="18" fillId="0" borderId="21" xfId="1" applyFont="1" applyBorder="1" applyAlignment="1">
      <alignment horizontal="left"/>
    </xf>
    <xf numFmtId="43" fontId="15" fillId="0" borderId="0" xfId="1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Alignment="1"/>
    <xf numFmtId="0" fontId="28" fillId="0" borderId="0" xfId="0" applyFont="1" applyBorder="1"/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/>
    </xf>
    <xf numFmtId="43" fontId="33" fillId="0" borderId="0" xfId="1" applyFont="1" applyFill="1" applyBorder="1" applyAlignment="1">
      <alignment horizontal="left"/>
    </xf>
    <xf numFmtId="0" fontId="33" fillId="0" borderId="0" xfId="0" applyFont="1" applyFill="1"/>
    <xf numFmtId="43" fontId="33" fillId="0" borderId="0" xfId="1" applyFont="1" applyFill="1" applyBorder="1" applyAlignment="1">
      <alignment horizontal="center"/>
    </xf>
    <xf numFmtId="43" fontId="34" fillId="0" borderId="0" xfId="1" applyFont="1" applyFill="1" applyBorder="1" applyAlignment="1">
      <alignment horizontal="center"/>
    </xf>
    <xf numFmtId="43" fontId="35" fillId="0" borderId="0" xfId="1" applyFont="1" applyFill="1" applyBorder="1" applyAlignment="1">
      <alignment horizontal="left"/>
    </xf>
    <xf numFmtId="43" fontId="28" fillId="0" borderId="0" xfId="1" applyFont="1"/>
    <xf numFmtId="43" fontId="36" fillId="0" borderId="0" xfId="1" applyFont="1"/>
    <xf numFmtId="4" fontId="28" fillId="0" borderId="0" xfId="0" applyNumberFormat="1" applyFont="1"/>
    <xf numFmtId="0" fontId="28" fillId="0" borderId="1" xfId="0" applyFont="1" applyBorder="1"/>
    <xf numFmtId="43" fontId="21" fillId="0" borderId="10" xfId="1" applyFont="1" applyBorder="1" applyAlignment="1">
      <alignment horizontal="left"/>
    </xf>
    <xf numFmtId="43" fontId="15" fillId="0" borderId="0" xfId="1" applyFont="1" applyBorder="1" applyAlignment="1">
      <alignment horizontal="center"/>
    </xf>
    <xf numFmtId="43" fontId="15" fillId="0" borderId="10" xfId="1" applyFont="1" applyBorder="1" applyAlignment="1">
      <alignment horizontal="center"/>
    </xf>
    <xf numFmtId="43" fontId="21" fillId="0" borderId="11" xfId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43" fontId="37" fillId="0" borderId="10" xfId="1" applyFont="1" applyBorder="1" applyAlignment="1">
      <alignment horizontal="left"/>
    </xf>
    <xf numFmtId="43" fontId="37" fillId="0" borderId="11" xfId="1" applyFont="1" applyBorder="1" applyAlignment="1">
      <alignment horizontal="center"/>
    </xf>
    <xf numFmtId="43" fontId="37" fillId="0" borderId="0" xfId="1" applyFont="1" applyBorder="1" applyAlignment="1">
      <alignment horizontal="left"/>
    </xf>
    <xf numFmtId="43" fontId="29" fillId="0" borderId="0" xfId="1" applyFont="1" applyBorder="1"/>
    <xf numFmtId="43" fontId="15" fillId="0" borderId="10" xfId="1" applyFont="1" applyBorder="1" applyAlignment="1">
      <alignment horizontal="left"/>
    </xf>
    <xf numFmtId="43" fontId="15" fillId="0" borderId="11" xfId="1" applyFont="1" applyBorder="1" applyAlignment="1">
      <alignment horizontal="center"/>
    </xf>
    <xf numFmtId="43" fontId="15" fillId="0" borderId="0" xfId="1" applyFont="1" applyBorder="1" applyAlignment="1">
      <alignment horizontal="left"/>
    </xf>
    <xf numFmtId="43" fontId="21" fillId="0" borderId="0" xfId="1" applyFont="1" applyBorder="1" applyAlignment="1">
      <alignment horizontal="center"/>
    </xf>
    <xf numFmtId="43" fontId="37" fillId="0" borderId="0" xfId="1" applyFont="1" applyBorder="1" applyAlignment="1">
      <alignment horizontal="center"/>
    </xf>
    <xf numFmtId="43" fontId="37" fillId="0" borderId="10" xfId="1" applyFont="1" applyBorder="1" applyAlignment="1">
      <alignment horizontal="center"/>
    </xf>
    <xf numFmtId="43" fontId="21" fillId="0" borderId="10" xfId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43" fontId="21" fillId="0" borderId="13" xfId="1" applyFont="1" applyBorder="1" applyAlignment="1">
      <alignment horizontal="left"/>
    </xf>
    <xf numFmtId="43" fontId="21" fillId="0" borderId="1" xfId="1" applyFont="1" applyBorder="1" applyAlignment="1">
      <alignment horizontal="center"/>
    </xf>
    <xf numFmtId="43" fontId="21" fillId="0" borderId="13" xfId="1" applyFont="1" applyBorder="1" applyAlignment="1">
      <alignment horizontal="center"/>
    </xf>
    <xf numFmtId="43" fontId="21" fillId="0" borderId="14" xfId="1" applyFont="1" applyBorder="1" applyAlignment="1">
      <alignment horizontal="center"/>
    </xf>
    <xf numFmtId="43" fontId="29" fillId="0" borderId="0" xfId="0" applyNumberFormat="1" applyFont="1"/>
    <xf numFmtId="0" fontId="15" fillId="0" borderId="16" xfId="0" applyFont="1" applyBorder="1" applyAlignment="1"/>
    <xf numFmtId="43" fontId="28" fillId="0" borderId="17" xfId="1" applyFont="1" applyBorder="1"/>
    <xf numFmtId="43" fontId="15" fillId="0" borderId="18" xfId="1" applyFont="1" applyBorder="1" applyAlignment="1"/>
    <xf numFmtId="0" fontId="15" fillId="0" borderId="12" xfId="0" applyFont="1" applyBorder="1" applyAlignment="1"/>
    <xf numFmtId="0" fontId="15" fillId="0" borderId="14" xfId="0" applyFont="1" applyBorder="1" applyAlignment="1"/>
    <xf numFmtId="0" fontId="15" fillId="0" borderId="19" xfId="0" applyFont="1" applyBorder="1" applyAlignment="1"/>
    <xf numFmtId="0" fontId="28" fillId="0" borderId="19" xfId="0" applyFont="1" applyBorder="1"/>
    <xf numFmtId="0" fontId="15" fillId="0" borderId="0" xfId="0" applyFont="1" applyBorder="1" applyAlignment="1"/>
    <xf numFmtId="0" fontId="32" fillId="0" borderId="0" xfId="0" applyFont="1"/>
    <xf numFmtId="15" fontId="28" fillId="0" borderId="0" xfId="0" applyNumberFormat="1" applyFont="1"/>
    <xf numFmtId="0" fontId="15" fillId="0" borderId="0" xfId="0" applyFont="1"/>
    <xf numFmtId="0" fontId="29" fillId="0" borderId="0" xfId="0" applyFont="1" applyAlignment="1">
      <alignment horizontal="center" vertical="center"/>
    </xf>
    <xf numFmtId="0" fontId="28" fillId="0" borderId="22" xfId="0" applyFont="1" applyBorder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3" fontId="15" fillId="0" borderId="0" xfId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opLeftCell="A79" workbookViewId="0">
      <selection activeCell="D232" sqref="D232"/>
    </sheetView>
  </sheetViews>
  <sheetFormatPr defaultColWidth="8.85546875" defaultRowHeight="16.5" x14ac:dyDescent="0.3"/>
  <cols>
    <col min="1" max="1" width="44.5703125" style="1" customWidth="1"/>
    <col min="2" max="2" width="3.85546875" style="5" customWidth="1"/>
    <col min="3" max="3" width="13.140625" style="1" customWidth="1"/>
    <col min="4" max="4" width="14.140625" style="1" customWidth="1"/>
    <col min="5" max="5" width="15.28515625" style="1" customWidth="1"/>
    <col min="6" max="6" width="16" style="1" customWidth="1"/>
    <col min="7" max="7" width="8.85546875" style="1"/>
    <col min="8" max="8" width="13.140625" style="1" bestFit="1" customWidth="1"/>
    <col min="9" max="16384" width="8.85546875" style="1"/>
  </cols>
  <sheetData>
    <row r="1" spans="1:6" x14ac:dyDescent="0.3">
      <c r="A1" s="167" t="s">
        <v>0</v>
      </c>
      <c r="B1" s="167"/>
      <c r="C1" s="167"/>
      <c r="D1" s="167"/>
      <c r="E1" s="167"/>
      <c r="F1" s="167"/>
    </row>
    <row r="2" spans="1:6" x14ac:dyDescent="0.3">
      <c r="B2" s="1"/>
    </row>
    <row r="3" spans="1:6" x14ac:dyDescent="0.3">
      <c r="B3" s="1"/>
    </row>
    <row r="4" spans="1:6" x14ac:dyDescent="0.3">
      <c r="A4" s="167" t="s">
        <v>1</v>
      </c>
      <c r="B4" s="167"/>
      <c r="C4" s="167"/>
      <c r="D4" s="167"/>
      <c r="E4" s="167"/>
      <c r="F4" s="167"/>
    </row>
    <row r="5" spans="1:6" x14ac:dyDescent="0.3">
      <c r="A5" s="167" t="s">
        <v>2</v>
      </c>
      <c r="B5" s="167"/>
      <c r="C5" s="167"/>
      <c r="D5" s="167"/>
      <c r="E5" s="167"/>
      <c r="F5" s="167"/>
    </row>
    <row r="6" spans="1:6" x14ac:dyDescent="0.3">
      <c r="A6" s="167" t="s">
        <v>3</v>
      </c>
      <c r="B6" s="167"/>
      <c r="C6" s="167"/>
      <c r="D6" s="167"/>
      <c r="E6" s="167"/>
      <c r="F6" s="167"/>
    </row>
    <row r="7" spans="1:6" x14ac:dyDescent="0.3">
      <c r="B7" s="1"/>
    </row>
    <row r="8" spans="1:6" ht="18" x14ac:dyDescent="0.3">
      <c r="A8" s="169" t="s">
        <v>188</v>
      </c>
      <c r="B8" s="169"/>
      <c r="C8" s="169"/>
      <c r="D8" s="169"/>
      <c r="E8" s="169"/>
      <c r="F8" s="169"/>
    </row>
    <row r="9" spans="1:6" x14ac:dyDescent="0.3">
      <c r="B9" s="1"/>
    </row>
    <row r="10" spans="1:6" x14ac:dyDescent="0.3">
      <c r="A10" s="167" t="s">
        <v>135</v>
      </c>
      <c r="B10" s="167"/>
      <c r="C10" s="167"/>
      <c r="D10" s="167"/>
      <c r="E10" s="167"/>
      <c r="F10" s="167"/>
    </row>
    <row r="11" spans="1:6" x14ac:dyDescent="0.3">
      <c r="B11" s="1"/>
    </row>
    <row r="12" spans="1:6" x14ac:dyDescent="0.3">
      <c r="B12" s="1"/>
    </row>
    <row r="13" spans="1:6" x14ac:dyDescent="0.3">
      <c r="A13" s="2" t="s">
        <v>4</v>
      </c>
      <c r="B13" s="1"/>
    </row>
    <row r="14" spans="1:6" x14ac:dyDescent="0.3">
      <c r="A14" s="3" t="s">
        <v>5</v>
      </c>
      <c r="B14" s="3"/>
      <c r="C14" s="3"/>
      <c r="D14" s="4" t="s">
        <v>6</v>
      </c>
    </row>
    <row r="15" spans="1:6" x14ac:dyDescent="0.3">
      <c r="A15" s="3" t="s">
        <v>136</v>
      </c>
      <c r="B15" s="3"/>
      <c r="C15" s="3"/>
      <c r="D15" s="4" t="s">
        <v>137</v>
      </c>
    </row>
    <row r="16" spans="1:6" x14ac:dyDescent="0.3">
      <c r="B16" s="1"/>
      <c r="D16" s="5" t="s">
        <v>138</v>
      </c>
    </row>
    <row r="17" spans="1:4" x14ac:dyDescent="0.3">
      <c r="B17" s="1"/>
      <c r="D17" s="5"/>
    </row>
    <row r="18" spans="1:4" x14ac:dyDescent="0.3">
      <c r="B18" s="1"/>
      <c r="D18" s="5"/>
    </row>
    <row r="19" spans="1:4" x14ac:dyDescent="0.3">
      <c r="A19" s="1" t="s">
        <v>182</v>
      </c>
      <c r="B19" s="1"/>
      <c r="D19" s="5" t="s">
        <v>183</v>
      </c>
    </row>
    <row r="20" spans="1:4" x14ac:dyDescent="0.3">
      <c r="A20" s="1" t="s">
        <v>9</v>
      </c>
      <c r="B20" s="1"/>
      <c r="D20" s="5"/>
    </row>
    <row r="21" spans="1:4" x14ac:dyDescent="0.3">
      <c r="A21" s="1" t="s">
        <v>184</v>
      </c>
      <c r="B21" s="1"/>
      <c r="D21" s="5" t="s">
        <v>185</v>
      </c>
    </row>
    <row r="22" spans="1:4" x14ac:dyDescent="0.3">
      <c r="A22" s="3" t="s">
        <v>7</v>
      </c>
      <c r="B22" s="3"/>
      <c r="C22" s="3"/>
      <c r="D22" s="4" t="s">
        <v>8</v>
      </c>
    </row>
    <row r="23" spans="1:4" x14ac:dyDescent="0.3">
      <c r="A23" s="3" t="s">
        <v>139</v>
      </c>
      <c r="B23" s="3"/>
      <c r="C23" s="3"/>
      <c r="D23" s="4" t="s">
        <v>10</v>
      </c>
    </row>
    <row r="24" spans="1:4" x14ac:dyDescent="0.3">
      <c r="A24" s="3" t="s">
        <v>11</v>
      </c>
      <c r="B24" s="3"/>
      <c r="C24" s="3"/>
      <c r="D24" s="4" t="s">
        <v>12</v>
      </c>
    </row>
    <row r="25" spans="1:4" x14ac:dyDescent="0.3">
      <c r="A25" s="3" t="s">
        <v>140</v>
      </c>
      <c r="B25" s="3"/>
      <c r="C25" s="3"/>
      <c r="D25" s="4" t="s">
        <v>141</v>
      </c>
    </row>
    <row r="26" spans="1:4" x14ac:dyDescent="0.3">
      <c r="B26" s="1"/>
      <c r="D26" s="5"/>
    </row>
    <row r="27" spans="1:4" x14ac:dyDescent="0.3">
      <c r="A27" s="2" t="s">
        <v>13</v>
      </c>
      <c r="B27" s="1"/>
    </row>
    <row r="28" spans="1:4" x14ac:dyDescent="0.3">
      <c r="A28" s="1" t="s">
        <v>147</v>
      </c>
      <c r="B28" s="1"/>
      <c r="D28" s="5" t="s">
        <v>112</v>
      </c>
    </row>
    <row r="29" spans="1:4" x14ac:dyDescent="0.3">
      <c r="A29" s="1" t="s">
        <v>142</v>
      </c>
      <c r="B29" s="1"/>
      <c r="D29" s="5" t="s">
        <v>143</v>
      </c>
    </row>
    <row r="30" spans="1:4" x14ac:dyDescent="0.3">
      <c r="A30" s="1" t="s">
        <v>144</v>
      </c>
      <c r="B30" s="1"/>
      <c r="D30" s="5" t="s">
        <v>145</v>
      </c>
    </row>
    <row r="31" spans="1:4" x14ac:dyDescent="0.3">
      <c r="A31" s="1" t="s">
        <v>146</v>
      </c>
      <c r="B31" s="1"/>
      <c r="D31" s="5" t="s">
        <v>158</v>
      </c>
    </row>
    <row r="32" spans="1:4" x14ac:dyDescent="0.3">
      <c r="A32" s="1" t="s">
        <v>148</v>
      </c>
      <c r="B32" s="1"/>
      <c r="D32" s="5" t="s">
        <v>149</v>
      </c>
    </row>
    <row r="33" spans="1:4" x14ac:dyDescent="0.3">
      <c r="A33" s="1" t="s">
        <v>150</v>
      </c>
      <c r="B33" s="1"/>
      <c r="D33" s="5" t="s">
        <v>151</v>
      </c>
    </row>
    <row r="34" spans="1:4" x14ac:dyDescent="0.3">
      <c r="A34" s="1" t="s">
        <v>152</v>
      </c>
      <c r="B34" s="1"/>
      <c r="D34" s="5" t="s">
        <v>153</v>
      </c>
    </row>
    <row r="35" spans="1:4" x14ac:dyDescent="0.3">
      <c r="A35" s="1" t="s">
        <v>154</v>
      </c>
      <c r="B35" s="1"/>
      <c r="D35" s="5" t="s">
        <v>155</v>
      </c>
    </row>
    <row r="36" spans="1:4" x14ac:dyDescent="0.3">
      <c r="A36" s="1" t="s">
        <v>156</v>
      </c>
      <c r="B36" s="1"/>
      <c r="D36" s="5" t="s">
        <v>157</v>
      </c>
    </row>
    <row r="37" spans="1:4" x14ac:dyDescent="0.3">
      <c r="A37" s="1" t="s">
        <v>160</v>
      </c>
      <c r="B37" s="1"/>
      <c r="D37" s="5" t="s">
        <v>159</v>
      </c>
    </row>
    <row r="38" spans="1:4" x14ac:dyDescent="0.3">
      <c r="A38" s="1" t="s">
        <v>161</v>
      </c>
      <c r="B38" s="1"/>
      <c r="D38" s="5" t="s">
        <v>14</v>
      </c>
    </row>
    <row r="39" spans="1:4" x14ac:dyDescent="0.3">
      <c r="A39" s="1" t="s">
        <v>162</v>
      </c>
      <c r="B39" s="1"/>
      <c r="D39" s="5" t="s">
        <v>163</v>
      </c>
    </row>
    <row r="40" spans="1:4" x14ac:dyDescent="0.3">
      <c r="A40" s="1" t="s">
        <v>164</v>
      </c>
      <c r="B40" s="1"/>
      <c r="D40" s="5" t="s">
        <v>165</v>
      </c>
    </row>
    <row r="41" spans="1:4" x14ac:dyDescent="0.3">
      <c r="A41" s="1" t="s">
        <v>166</v>
      </c>
      <c r="B41" s="1"/>
      <c r="D41" s="5" t="s">
        <v>167</v>
      </c>
    </row>
    <row r="42" spans="1:4" x14ac:dyDescent="0.3">
      <c r="A42" s="1" t="s">
        <v>168</v>
      </c>
      <c r="B42" s="1"/>
      <c r="D42" s="5" t="s">
        <v>169</v>
      </c>
    </row>
    <row r="43" spans="1:4" x14ac:dyDescent="0.3">
      <c r="A43" s="1" t="s">
        <v>170</v>
      </c>
      <c r="B43" s="1"/>
      <c r="D43" s="5" t="s">
        <v>171</v>
      </c>
    </row>
    <row r="44" spans="1:4" x14ac:dyDescent="0.3">
      <c r="A44" s="1" t="s">
        <v>172</v>
      </c>
      <c r="B44" s="1"/>
      <c r="D44" s="5" t="s">
        <v>173</v>
      </c>
    </row>
    <row r="45" spans="1:4" x14ac:dyDescent="0.3">
      <c r="A45" s="1" t="s">
        <v>174</v>
      </c>
      <c r="B45" s="1"/>
      <c r="D45" s="5" t="s">
        <v>175</v>
      </c>
    </row>
    <row r="46" spans="1:4" x14ac:dyDescent="0.3">
      <c r="A46" s="1" t="s">
        <v>176</v>
      </c>
      <c r="B46" s="1"/>
      <c r="D46" s="5" t="s">
        <v>177</v>
      </c>
    </row>
    <row r="47" spans="1:4" x14ac:dyDescent="0.3">
      <c r="A47" s="1" t="s">
        <v>178</v>
      </c>
      <c r="B47" s="1"/>
      <c r="D47" s="5" t="s">
        <v>179</v>
      </c>
    </row>
    <row r="48" spans="1:4" x14ac:dyDescent="0.3">
      <c r="A48" s="1" t="s">
        <v>180</v>
      </c>
      <c r="B48" s="1"/>
      <c r="D48" s="5" t="s">
        <v>181</v>
      </c>
    </row>
    <row r="49" spans="1:6" x14ac:dyDescent="0.3">
      <c r="B49" s="1"/>
    </row>
    <row r="50" spans="1:6" x14ac:dyDescent="0.3">
      <c r="A50" s="6"/>
      <c r="B50" s="6"/>
      <c r="C50" s="6"/>
      <c r="D50" s="7"/>
      <c r="E50" s="6"/>
      <c r="F50" s="6"/>
    </row>
    <row r="51" spans="1:6" x14ac:dyDescent="0.3">
      <c r="A51" s="170" t="s">
        <v>15</v>
      </c>
      <c r="B51" s="170"/>
      <c r="C51" s="170"/>
      <c r="D51" s="170"/>
      <c r="E51" s="170"/>
      <c r="F51" s="170"/>
    </row>
    <row r="52" spans="1:6" x14ac:dyDescent="0.3">
      <c r="A52" s="6"/>
      <c r="B52" s="6"/>
      <c r="C52" s="6"/>
      <c r="D52" s="6"/>
      <c r="E52" s="6"/>
      <c r="F52" s="6"/>
    </row>
    <row r="53" spans="1:6" ht="49.5" customHeight="1" x14ac:dyDescent="0.3">
      <c r="A53" s="171" t="s">
        <v>16</v>
      </c>
      <c r="B53" s="171"/>
      <c r="C53" s="171"/>
      <c r="D53" s="171"/>
      <c r="E53" s="171"/>
      <c r="F53" s="171"/>
    </row>
    <row r="54" spans="1:6" x14ac:dyDescent="0.3">
      <c r="A54" s="8"/>
      <c r="B54" s="8"/>
      <c r="C54" s="8"/>
      <c r="D54" s="8"/>
      <c r="E54" s="8"/>
      <c r="F54" s="8"/>
    </row>
    <row r="55" spans="1:6" x14ac:dyDescent="0.3">
      <c r="A55" s="6"/>
      <c r="B55" s="6"/>
      <c r="C55" s="6"/>
      <c r="D55" s="6"/>
      <c r="E55" s="6"/>
      <c r="F55" s="6"/>
    </row>
    <row r="56" spans="1:6" x14ac:dyDescent="0.3">
      <c r="A56" s="6" t="s">
        <v>17</v>
      </c>
      <c r="B56" s="6"/>
      <c r="C56" s="6"/>
      <c r="D56" s="6"/>
      <c r="E56" s="6"/>
      <c r="F56" s="6"/>
    </row>
    <row r="57" spans="1:6" x14ac:dyDescent="0.3">
      <c r="A57" s="6"/>
      <c r="B57" s="6"/>
      <c r="C57" s="6"/>
      <c r="D57" s="6"/>
      <c r="E57" s="6"/>
      <c r="F57" s="6"/>
    </row>
    <row r="58" spans="1:6" x14ac:dyDescent="0.3">
      <c r="A58" s="172" t="s">
        <v>18</v>
      </c>
      <c r="B58" s="172"/>
      <c r="C58" s="172"/>
      <c r="D58" s="172"/>
      <c r="E58" s="172"/>
      <c r="F58" s="172"/>
    </row>
    <row r="59" spans="1:6" x14ac:dyDescent="0.3">
      <c r="A59" s="172" t="s">
        <v>186</v>
      </c>
      <c r="B59" s="172"/>
      <c r="C59" s="172"/>
      <c r="D59" s="172"/>
      <c r="E59" s="172"/>
      <c r="F59" s="172"/>
    </row>
    <row r="60" spans="1:6" x14ac:dyDescent="0.3">
      <c r="A60" s="172" t="s">
        <v>194</v>
      </c>
      <c r="B60" s="172"/>
      <c r="C60" s="172"/>
      <c r="D60" s="172"/>
      <c r="E60" s="172"/>
      <c r="F60" s="172"/>
    </row>
    <row r="61" spans="1:6" x14ac:dyDescent="0.3">
      <c r="A61" s="91" t="s">
        <v>196</v>
      </c>
      <c r="B61" s="9"/>
      <c r="C61" s="9"/>
      <c r="D61" s="9"/>
      <c r="E61" s="9"/>
      <c r="F61" s="9"/>
    </row>
    <row r="62" spans="1:6" x14ac:dyDescent="0.3">
      <c r="A62" s="2" t="s">
        <v>19</v>
      </c>
      <c r="B62" s="1"/>
    </row>
    <row r="63" spans="1:6" x14ac:dyDescent="0.3">
      <c r="A63" s="2"/>
      <c r="B63" s="1"/>
    </row>
    <row r="64" spans="1:6" x14ac:dyDescent="0.3">
      <c r="A64" s="10" t="s">
        <v>20</v>
      </c>
      <c r="B64" s="11"/>
      <c r="C64" s="12"/>
      <c r="D64" s="13"/>
    </row>
    <row r="65" spans="1:6" x14ac:dyDescent="0.3">
      <c r="A65" s="10" t="s">
        <v>21</v>
      </c>
      <c r="B65" s="1"/>
      <c r="E65" s="12">
        <v>55000000</v>
      </c>
      <c r="F65" s="12"/>
    </row>
    <row r="66" spans="1:6" x14ac:dyDescent="0.3">
      <c r="A66" s="10" t="s">
        <v>22</v>
      </c>
      <c r="B66" s="1"/>
      <c r="E66" s="12">
        <v>10000000</v>
      </c>
      <c r="F66" s="12"/>
    </row>
    <row r="67" spans="1:6" ht="18.75" x14ac:dyDescent="0.45">
      <c r="A67" s="10" t="s">
        <v>23</v>
      </c>
      <c r="B67" s="1"/>
      <c r="E67" s="14">
        <v>5000000</v>
      </c>
      <c r="F67" s="12"/>
    </row>
    <row r="68" spans="1:6" x14ac:dyDescent="0.3">
      <c r="A68" s="15" t="s">
        <v>24</v>
      </c>
      <c r="B68" s="1"/>
      <c r="E68" s="11"/>
      <c r="F68" s="12">
        <f>SUM(E65:E67)</f>
        <v>70000000</v>
      </c>
    </row>
    <row r="69" spans="1:6" ht="18.75" x14ac:dyDescent="0.45">
      <c r="A69" s="10" t="s">
        <v>25</v>
      </c>
      <c r="B69" s="1"/>
      <c r="E69" s="11"/>
      <c r="F69" s="14">
        <v>0</v>
      </c>
    </row>
    <row r="70" spans="1:6" x14ac:dyDescent="0.3">
      <c r="A70" s="10" t="s">
        <v>24</v>
      </c>
      <c r="B70" s="1"/>
      <c r="E70" s="11"/>
      <c r="F70" s="12">
        <f>F68+F69</f>
        <v>70000000</v>
      </c>
    </row>
    <row r="71" spans="1:6" ht="18.75" x14ac:dyDescent="0.45">
      <c r="A71" s="10" t="s">
        <v>26</v>
      </c>
      <c r="B71" s="1"/>
      <c r="E71" s="11"/>
      <c r="F71" s="14">
        <v>0</v>
      </c>
    </row>
    <row r="72" spans="1:6" x14ac:dyDescent="0.3">
      <c r="B72" s="1"/>
      <c r="F72" s="16"/>
    </row>
    <row r="73" spans="1:6" ht="17.25" x14ac:dyDescent="0.35">
      <c r="A73" s="17" t="s">
        <v>27</v>
      </c>
      <c r="B73" s="1"/>
      <c r="F73" s="18">
        <f>F70</f>
        <v>70000000</v>
      </c>
    </row>
    <row r="74" spans="1:6" x14ac:dyDescent="0.3">
      <c r="B74" s="1"/>
      <c r="D74" s="19"/>
    </row>
    <row r="75" spans="1:6" x14ac:dyDescent="0.3">
      <c r="A75" s="20" t="s">
        <v>28</v>
      </c>
      <c r="B75" s="3"/>
      <c r="C75" s="3"/>
      <c r="D75" s="3"/>
      <c r="E75" s="3"/>
      <c r="F75" s="3"/>
    </row>
    <row r="76" spans="1:6" x14ac:dyDescent="0.3">
      <c r="A76" s="3" t="s">
        <v>191</v>
      </c>
      <c r="B76" s="3"/>
      <c r="C76" s="3"/>
      <c r="D76" s="3"/>
      <c r="E76" s="3"/>
      <c r="F76" s="3"/>
    </row>
    <row r="77" spans="1:6" x14ac:dyDescent="0.3">
      <c r="A77" s="1" t="s">
        <v>29</v>
      </c>
      <c r="B77" s="1"/>
      <c r="F77" s="19"/>
    </row>
    <row r="78" spans="1:6" x14ac:dyDescent="0.3">
      <c r="A78" s="1" t="s">
        <v>189</v>
      </c>
      <c r="B78" s="1"/>
      <c r="F78" s="19"/>
    </row>
    <row r="79" spans="1:6" x14ac:dyDescent="0.3">
      <c r="B79" s="1"/>
      <c r="F79" s="19"/>
    </row>
    <row r="80" spans="1:6" x14ac:dyDescent="0.3">
      <c r="A80" s="2" t="s">
        <v>187</v>
      </c>
    </row>
    <row r="81" spans="1:6" ht="17.25" thickBot="1" x14ac:dyDescent="0.35">
      <c r="A81" s="21"/>
      <c r="B81" s="7"/>
      <c r="C81" s="6"/>
      <c r="D81" s="6"/>
      <c r="E81" s="6"/>
      <c r="F81" s="21"/>
    </row>
    <row r="82" spans="1:6" ht="18" thickBot="1" x14ac:dyDescent="0.35">
      <c r="A82" s="164" t="s">
        <v>30</v>
      </c>
      <c r="B82" s="165"/>
      <c r="C82" s="165"/>
      <c r="D82" s="165"/>
      <c r="E82" s="165"/>
      <c r="F82" s="166"/>
    </row>
    <row r="83" spans="1:6" ht="17.25" thickBot="1" x14ac:dyDescent="0.35">
      <c r="A83" s="22" t="s">
        <v>31</v>
      </c>
      <c r="B83" s="23" t="s">
        <v>32</v>
      </c>
      <c r="C83" s="24" t="s">
        <v>33</v>
      </c>
      <c r="D83" s="25" t="s">
        <v>34</v>
      </c>
      <c r="E83" s="24" t="s">
        <v>35</v>
      </c>
      <c r="F83" s="26" t="s">
        <v>24</v>
      </c>
    </row>
    <row r="84" spans="1:6" ht="17.25" thickTop="1" x14ac:dyDescent="0.3">
      <c r="A84" s="27"/>
      <c r="B84" s="28"/>
      <c r="C84" s="29"/>
      <c r="D84" s="30"/>
      <c r="E84" s="29"/>
      <c r="F84" s="31"/>
    </row>
    <row r="85" spans="1:6" x14ac:dyDescent="0.3">
      <c r="A85" s="44"/>
      <c r="B85" s="37"/>
      <c r="C85" s="38"/>
      <c r="D85" s="34"/>
      <c r="E85" s="33"/>
      <c r="F85" s="45"/>
    </row>
    <row r="86" spans="1:6" x14ac:dyDescent="0.3">
      <c r="A86" s="36" t="s">
        <v>36</v>
      </c>
      <c r="B86" s="37"/>
      <c r="C86" s="38"/>
      <c r="D86" s="34"/>
      <c r="E86" s="33"/>
      <c r="F86" s="45"/>
    </row>
    <row r="87" spans="1:6" x14ac:dyDescent="0.3">
      <c r="A87" s="44" t="s">
        <v>37</v>
      </c>
      <c r="B87" s="37">
        <v>751</v>
      </c>
      <c r="C87" s="6"/>
      <c r="D87" s="38">
        <v>300000</v>
      </c>
      <c r="E87" s="33"/>
      <c r="F87" s="45">
        <f t="shared" ref="F87:F128" si="0">C87+D87+E87</f>
        <v>300000</v>
      </c>
    </row>
    <row r="88" spans="1:6" x14ac:dyDescent="0.3">
      <c r="A88" s="44" t="s">
        <v>38</v>
      </c>
      <c r="B88" s="37">
        <v>753</v>
      </c>
      <c r="C88" s="6"/>
      <c r="D88" s="38">
        <v>200000</v>
      </c>
      <c r="E88" s="33"/>
      <c r="F88" s="45">
        <f t="shared" si="0"/>
        <v>200000</v>
      </c>
    </row>
    <row r="89" spans="1:6" x14ac:dyDescent="0.3">
      <c r="A89" s="44" t="s">
        <v>39</v>
      </c>
      <c r="B89" s="37">
        <v>755</v>
      </c>
      <c r="C89" s="6"/>
      <c r="D89" s="38">
        <v>100000</v>
      </c>
      <c r="E89" s="33"/>
      <c r="F89" s="45">
        <f t="shared" si="0"/>
        <v>100000</v>
      </c>
    </row>
    <row r="90" spans="1:6" x14ac:dyDescent="0.3">
      <c r="A90" s="44" t="s">
        <v>40</v>
      </c>
      <c r="B90" s="37">
        <v>756</v>
      </c>
      <c r="C90" s="6"/>
      <c r="D90" s="38">
        <v>200000</v>
      </c>
      <c r="E90" s="33"/>
      <c r="F90" s="45">
        <f t="shared" si="0"/>
        <v>200000</v>
      </c>
    </row>
    <row r="91" spans="1:6" x14ac:dyDescent="0.3">
      <c r="A91" s="44" t="s">
        <v>41</v>
      </c>
      <c r="B91" s="37">
        <v>761</v>
      </c>
      <c r="C91" s="6"/>
      <c r="D91" s="38">
        <v>300000</v>
      </c>
      <c r="E91" s="33"/>
      <c r="F91" s="45">
        <f t="shared" si="0"/>
        <v>300000</v>
      </c>
    </row>
    <row r="92" spans="1:6" x14ac:dyDescent="0.3">
      <c r="A92" s="44" t="s">
        <v>42</v>
      </c>
      <c r="B92" s="37">
        <v>765</v>
      </c>
      <c r="C92" s="6"/>
      <c r="D92" s="38">
        <v>100000</v>
      </c>
      <c r="E92" s="33"/>
      <c r="F92" s="45">
        <f t="shared" si="0"/>
        <v>100000</v>
      </c>
    </row>
    <row r="93" spans="1:6" x14ac:dyDescent="0.3">
      <c r="A93" s="44" t="s">
        <v>43</v>
      </c>
      <c r="B93" s="37">
        <v>766</v>
      </c>
      <c r="C93" s="6"/>
      <c r="D93" s="38">
        <v>792000</v>
      </c>
      <c r="E93" s="33"/>
      <c r="F93" s="45">
        <f t="shared" si="0"/>
        <v>792000</v>
      </c>
    </row>
    <row r="94" spans="1:6" x14ac:dyDescent="0.3">
      <c r="A94" s="44" t="s">
        <v>44</v>
      </c>
      <c r="B94" s="37">
        <v>767</v>
      </c>
      <c r="C94" s="6"/>
      <c r="D94" s="38">
        <v>3360000</v>
      </c>
      <c r="E94" s="33"/>
      <c r="F94" s="45">
        <f t="shared" si="0"/>
        <v>3360000</v>
      </c>
    </row>
    <row r="95" spans="1:6" x14ac:dyDescent="0.3">
      <c r="A95" s="44" t="s">
        <v>45</v>
      </c>
      <c r="B95" s="37">
        <v>772</v>
      </c>
      <c r="C95" s="6"/>
      <c r="D95" s="38">
        <v>79600</v>
      </c>
      <c r="E95" s="33"/>
      <c r="F95" s="45">
        <f t="shared" si="0"/>
        <v>79600</v>
      </c>
    </row>
    <row r="96" spans="1:6" x14ac:dyDescent="0.3">
      <c r="A96" s="44" t="s">
        <v>46</v>
      </c>
      <c r="B96" s="37">
        <v>774</v>
      </c>
      <c r="C96" s="6"/>
      <c r="D96" s="38">
        <v>240000</v>
      </c>
      <c r="E96" s="33"/>
      <c r="F96" s="45">
        <f t="shared" si="0"/>
        <v>240000</v>
      </c>
    </row>
    <row r="97" spans="1:6" x14ac:dyDescent="0.3">
      <c r="A97" s="44" t="s">
        <v>47</v>
      </c>
      <c r="B97" s="37">
        <v>795</v>
      </c>
      <c r="C97" s="6"/>
      <c r="D97" s="38">
        <v>1448304</v>
      </c>
      <c r="E97" s="33"/>
      <c r="F97" s="45">
        <f t="shared" si="0"/>
        <v>1448304</v>
      </c>
    </row>
    <row r="98" spans="1:6" x14ac:dyDescent="0.3">
      <c r="A98" s="44" t="s">
        <v>48</v>
      </c>
      <c r="B98" s="37">
        <v>797</v>
      </c>
      <c r="C98" s="6"/>
      <c r="D98" s="38">
        <v>13752000</v>
      </c>
      <c r="E98" s="33"/>
      <c r="F98" s="45">
        <f t="shared" si="0"/>
        <v>13752000</v>
      </c>
    </row>
    <row r="99" spans="1:6" x14ac:dyDescent="0.3">
      <c r="A99" s="46" t="s">
        <v>132</v>
      </c>
      <c r="B99" s="37">
        <v>805</v>
      </c>
      <c r="C99" s="6"/>
      <c r="D99" s="38">
        <v>1149956</v>
      </c>
      <c r="E99" s="33"/>
      <c r="F99" s="45">
        <f>C99+D99+E99</f>
        <v>1149956</v>
      </c>
    </row>
    <row r="100" spans="1:6" x14ac:dyDescent="0.3">
      <c r="A100" s="44" t="s">
        <v>50</v>
      </c>
      <c r="B100" s="37">
        <v>812</v>
      </c>
      <c r="C100" s="6"/>
      <c r="D100" s="38">
        <v>2876960</v>
      </c>
      <c r="E100" s="33"/>
      <c r="F100" s="45">
        <f>C100+D100+E100</f>
        <v>2876960</v>
      </c>
    </row>
    <row r="101" spans="1:6" x14ac:dyDescent="0.3">
      <c r="A101" s="44" t="s">
        <v>118</v>
      </c>
      <c r="B101" s="37">
        <v>815</v>
      </c>
      <c r="C101" s="6"/>
      <c r="D101" s="38">
        <v>1650000</v>
      </c>
      <c r="E101" s="33"/>
      <c r="F101" s="45">
        <f>C101+D101+E101</f>
        <v>1650000</v>
      </c>
    </row>
    <row r="102" spans="1:6" x14ac:dyDescent="0.3">
      <c r="A102" s="44" t="s">
        <v>51</v>
      </c>
      <c r="B102" s="37">
        <v>823</v>
      </c>
      <c r="C102" s="6"/>
      <c r="D102" s="38">
        <v>25000</v>
      </c>
      <c r="E102" s="33"/>
      <c r="F102" s="45">
        <f t="shared" si="0"/>
        <v>25000</v>
      </c>
    </row>
    <row r="103" spans="1:6" x14ac:dyDescent="0.3">
      <c r="A103" s="44" t="s">
        <v>52</v>
      </c>
      <c r="B103" s="37">
        <v>841</v>
      </c>
      <c r="C103" s="6"/>
      <c r="D103" s="38">
        <v>50000</v>
      </c>
      <c r="E103" s="33"/>
      <c r="F103" s="45">
        <f t="shared" si="0"/>
        <v>50000</v>
      </c>
    </row>
    <row r="104" spans="1:6" x14ac:dyDescent="0.3">
      <c r="A104" s="44" t="s">
        <v>53</v>
      </c>
      <c r="B104" s="37">
        <v>969</v>
      </c>
      <c r="C104" s="6"/>
      <c r="D104" s="38">
        <v>50000</v>
      </c>
      <c r="E104" s="33"/>
      <c r="F104" s="45">
        <f t="shared" si="0"/>
        <v>50000</v>
      </c>
    </row>
    <row r="105" spans="1:6" ht="18" x14ac:dyDescent="0.4">
      <c r="A105" s="44" t="s">
        <v>54</v>
      </c>
      <c r="B105" s="37">
        <v>969</v>
      </c>
      <c r="C105" s="39">
        <v>0</v>
      </c>
      <c r="D105" s="39">
        <v>260000</v>
      </c>
      <c r="E105" s="39">
        <v>0</v>
      </c>
      <c r="F105" s="42">
        <f>C105+D105+E105</f>
        <v>260000</v>
      </c>
    </row>
    <row r="106" spans="1:6" ht="6.75" customHeight="1" x14ac:dyDescent="0.4">
      <c r="A106" s="44"/>
      <c r="B106" s="37"/>
      <c r="C106" s="47"/>
      <c r="D106" s="39"/>
      <c r="E106" s="39"/>
      <c r="F106" s="42"/>
    </row>
    <row r="107" spans="1:6" x14ac:dyDescent="0.3">
      <c r="A107" s="36" t="s">
        <v>55</v>
      </c>
      <c r="B107" s="37"/>
      <c r="C107" s="48">
        <f>SUM(C87:C105)</f>
        <v>0</v>
      </c>
      <c r="D107" s="43">
        <f>SUM(D87:D105)</f>
        <v>26933820</v>
      </c>
      <c r="E107" s="33">
        <f>SUM(E87:E105)</f>
        <v>0</v>
      </c>
      <c r="F107" s="35">
        <f>SUM(F87:F105)</f>
        <v>26933820</v>
      </c>
    </row>
    <row r="108" spans="1:6" x14ac:dyDescent="0.3">
      <c r="A108" s="36"/>
      <c r="B108" s="37"/>
      <c r="C108" s="48"/>
      <c r="D108" s="49"/>
      <c r="E108" s="33"/>
      <c r="F108" s="35"/>
    </row>
    <row r="109" spans="1:6" x14ac:dyDescent="0.3">
      <c r="A109" s="36"/>
      <c r="B109" s="37"/>
      <c r="C109" s="48"/>
      <c r="D109" s="49"/>
      <c r="E109" s="33"/>
      <c r="F109" s="35"/>
    </row>
    <row r="110" spans="1:6" x14ac:dyDescent="0.3">
      <c r="A110" s="36" t="s">
        <v>56</v>
      </c>
      <c r="B110" s="37"/>
      <c r="C110" s="38"/>
      <c r="D110" s="34"/>
      <c r="E110" s="33"/>
      <c r="F110" s="45"/>
    </row>
    <row r="111" spans="1:6" x14ac:dyDescent="0.3">
      <c r="A111" s="44" t="s">
        <v>57</v>
      </c>
      <c r="B111" s="37">
        <v>975</v>
      </c>
      <c r="C111" s="38"/>
      <c r="D111" s="50">
        <v>4066666.66</v>
      </c>
      <c r="E111" s="33"/>
      <c r="F111" s="45">
        <f>D111</f>
        <v>4066666.66</v>
      </c>
    </row>
    <row r="112" spans="1:6" ht="18" x14ac:dyDescent="0.4">
      <c r="A112" s="44" t="s">
        <v>58</v>
      </c>
      <c r="B112" s="37">
        <v>979</v>
      </c>
      <c r="C112" s="39">
        <v>0</v>
      </c>
      <c r="D112" s="40">
        <v>40666.660000000003</v>
      </c>
      <c r="E112" s="41">
        <v>0</v>
      </c>
      <c r="F112" s="42">
        <f>D112</f>
        <v>40666.660000000003</v>
      </c>
    </row>
    <row r="113" spans="1:6" ht="6" customHeight="1" x14ac:dyDescent="0.4">
      <c r="A113" s="44"/>
      <c r="B113" s="37"/>
      <c r="C113" s="39"/>
      <c r="D113" s="40"/>
      <c r="E113" s="41"/>
      <c r="F113" s="42"/>
    </row>
    <row r="114" spans="1:6" x14ac:dyDescent="0.3">
      <c r="A114" s="36" t="s">
        <v>59</v>
      </c>
      <c r="B114" s="37"/>
      <c r="C114" s="43">
        <f>SUM(C111:C112)</f>
        <v>0</v>
      </c>
      <c r="D114" s="34">
        <f>SUM(D111:D112)</f>
        <v>4107333.3200000003</v>
      </c>
      <c r="E114" s="33">
        <f>SUM(E111:E112)</f>
        <v>0</v>
      </c>
      <c r="F114" s="35">
        <f>SUM(F111:F112)</f>
        <v>4107333.3200000003</v>
      </c>
    </row>
    <row r="115" spans="1:6" ht="8.25" customHeight="1" x14ac:dyDescent="0.3">
      <c r="A115" s="44"/>
      <c r="B115" s="37"/>
      <c r="C115" s="38"/>
      <c r="D115" s="50"/>
      <c r="E115" s="33"/>
      <c r="F115" s="45"/>
    </row>
    <row r="116" spans="1:6" ht="17.25" thickBot="1" x14ac:dyDescent="0.35">
      <c r="A116" s="51"/>
      <c r="B116" s="52"/>
      <c r="C116" s="53"/>
      <c r="D116" s="54"/>
      <c r="E116" s="55"/>
      <c r="F116" s="56"/>
    </row>
    <row r="117" spans="1:6" ht="18" thickBot="1" x14ac:dyDescent="0.35">
      <c r="A117" s="164" t="s">
        <v>30</v>
      </c>
      <c r="B117" s="165"/>
      <c r="C117" s="165"/>
      <c r="D117" s="165"/>
      <c r="E117" s="165"/>
      <c r="F117" s="166"/>
    </row>
    <row r="118" spans="1:6" ht="17.25" thickBot="1" x14ac:dyDescent="0.35">
      <c r="A118" s="22" t="s">
        <v>31</v>
      </c>
      <c r="B118" s="23" t="s">
        <v>32</v>
      </c>
      <c r="C118" s="24" t="s">
        <v>33</v>
      </c>
      <c r="D118" s="25" t="s">
        <v>34</v>
      </c>
      <c r="E118" s="24" t="s">
        <v>35</v>
      </c>
      <c r="F118" s="26" t="s">
        <v>24</v>
      </c>
    </row>
    <row r="119" spans="1:6" ht="17.25" thickTop="1" x14ac:dyDescent="0.3">
      <c r="A119" s="27"/>
      <c r="B119" s="28"/>
      <c r="C119" s="29"/>
      <c r="D119" s="30"/>
      <c r="E119" s="29"/>
      <c r="F119" s="31"/>
    </row>
    <row r="120" spans="1:6" ht="10.5" customHeight="1" x14ac:dyDescent="0.3">
      <c r="A120" s="27"/>
      <c r="B120" s="28"/>
      <c r="C120" s="29"/>
      <c r="D120" s="30"/>
      <c r="E120" s="29"/>
      <c r="F120" s="31"/>
    </row>
    <row r="121" spans="1:6" x14ac:dyDescent="0.3">
      <c r="A121" s="36" t="s">
        <v>60</v>
      </c>
      <c r="B121" s="37"/>
      <c r="C121" s="38"/>
      <c r="D121" s="34"/>
      <c r="E121" s="33"/>
      <c r="F121" s="45"/>
    </row>
    <row r="122" spans="1:6" x14ac:dyDescent="0.3">
      <c r="A122" s="36"/>
      <c r="B122" s="37"/>
      <c r="C122" s="38"/>
      <c r="D122" s="34"/>
      <c r="E122" s="33"/>
      <c r="F122" s="45"/>
    </row>
    <row r="123" spans="1:6" x14ac:dyDescent="0.3">
      <c r="A123" s="36" t="s">
        <v>61</v>
      </c>
      <c r="B123" s="37"/>
      <c r="C123" s="38"/>
      <c r="D123" s="34"/>
      <c r="E123" s="33"/>
      <c r="F123" s="45"/>
    </row>
    <row r="124" spans="1:6" ht="7.5" customHeight="1" x14ac:dyDescent="0.3">
      <c r="A124" s="36"/>
      <c r="B124" s="37"/>
      <c r="C124" s="38"/>
      <c r="D124" s="34"/>
      <c r="E124" s="33"/>
      <c r="F124" s="45"/>
    </row>
    <row r="125" spans="1:6" x14ac:dyDescent="0.3">
      <c r="A125" s="168" t="s">
        <v>62</v>
      </c>
      <c r="B125" s="37"/>
      <c r="C125" s="38"/>
      <c r="D125" s="34"/>
      <c r="E125" s="33"/>
      <c r="F125" s="45"/>
    </row>
    <row r="126" spans="1:6" x14ac:dyDescent="0.3">
      <c r="A126" s="168"/>
      <c r="B126" s="37"/>
      <c r="C126" s="38"/>
      <c r="D126" s="34"/>
      <c r="E126" s="33"/>
      <c r="F126" s="45"/>
    </row>
    <row r="127" spans="1:6" x14ac:dyDescent="0.3">
      <c r="A127" s="44" t="s">
        <v>34</v>
      </c>
      <c r="B127" s="37"/>
      <c r="C127" s="38"/>
      <c r="D127" s="34"/>
      <c r="E127" s="33"/>
      <c r="F127" s="45"/>
    </row>
    <row r="128" spans="1:6" x14ac:dyDescent="0.3">
      <c r="A128" s="44" t="s">
        <v>63</v>
      </c>
      <c r="B128" s="37">
        <v>799</v>
      </c>
      <c r="C128" s="38"/>
      <c r="D128" s="50">
        <v>275000</v>
      </c>
      <c r="E128" s="57"/>
      <c r="F128" s="45">
        <f t="shared" si="0"/>
        <v>275000</v>
      </c>
    </row>
    <row r="129" spans="1:6" x14ac:dyDescent="0.3">
      <c r="A129" s="44"/>
      <c r="B129" s="37"/>
      <c r="C129" s="38"/>
      <c r="D129" s="50"/>
      <c r="E129" s="57"/>
      <c r="F129" s="45"/>
    </row>
    <row r="130" spans="1:6" x14ac:dyDescent="0.3">
      <c r="A130" s="36" t="s">
        <v>64</v>
      </c>
      <c r="B130" s="37"/>
      <c r="C130" s="38"/>
      <c r="D130" s="50"/>
      <c r="E130" s="57"/>
      <c r="F130" s="45"/>
    </row>
    <row r="131" spans="1:6" x14ac:dyDescent="0.3">
      <c r="A131" s="44" t="s">
        <v>34</v>
      </c>
      <c r="B131" s="37"/>
      <c r="C131" s="38"/>
      <c r="D131" s="34"/>
      <c r="E131" s="33"/>
      <c r="F131" s="45"/>
    </row>
    <row r="132" spans="1:6" x14ac:dyDescent="0.3">
      <c r="A132" s="44" t="s">
        <v>39</v>
      </c>
      <c r="B132" s="37">
        <v>755</v>
      </c>
      <c r="C132" s="38"/>
      <c r="D132" s="50">
        <v>5000</v>
      </c>
      <c r="E132" s="33"/>
      <c r="F132" s="45">
        <f t="shared" ref="F132:F133" si="1">C132+D132+E132</f>
        <v>5000</v>
      </c>
    </row>
    <row r="133" spans="1:6" x14ac:dyDescent="0.3">
      <c r="A133" s="44" t="s">
        <v>63</v>
      </c>
      <c r="B133" s="37">
        <v>799</v>
      </c>
      <c r="C133" s="38"/>
      <c r="D133" s="50">
        <v>24000</v>
      </c>
      <c r="E133" s="57"/>
      <c r="F133" s="45">
        <f t="shared" si="1"/>
        <v>24000</v>
      </c>
    </row>
    <row r="134" spans="1:6" x14ac:dyDescent="0.3">
      <c r="A134" s="44"/>
      <c r="B134" s="37"/>
      <c r="C134" s="38"/>
      <c r="D134" s="50"/>
      <c r="E134" s="57"/>
      <c r="F134" s="45"/>
    </row>
    <row r="135" spans="1:6" x14ac:dyDescent="0.3">
      <c r="A135" s="36" t="s">
        <v>66</v>
      </c>
      <c r="B135" s="37"/>
      <c r="C135" s="38"/>
      <c r="D135" s="50"/>
      <c r="E135" s="57"/>
      <c r="F135" s="45"/>
    </row>
    <row r="136" spans="1:6" x14ac:dyDescent="0.3">
      <c r="A136" s="44" t="s">
        <v>34</v>
      </c>
      <c r="B136" s="37"/>
      <c r="C136" s="38"/>
      <c r="D136" s="34"/>
      <c r="E136" s="33"/>
      <c r="F136" s="45"/>
    </row>
    <row r="137" spans="1:6" x14ac:dyDescent="0.3">
      <c r="A137" s="44" t="s">
        <v>63</v>
      </c>
      <c r="B137" s="37">
        <v>799</v>
      </c>
      <c r="C137" s="38"/>
      <c r="D137" s="50">
        <v>24000</v>
      </c>
      <c r="E137" s="57"/>
      <c r="F137" s="45">
        <f t="shared" ref="F137" si="2">C137+D137+E137</f>
        <v>24000</v>
      </c>
    </row>
    <row r="138" spans="1:6" x14ac:dyDescent="0.3">
      <c r="A138" s="44"/>
      <c r="B138" s="37"/>
      <c r="C138" s="38"/>
      <c r="D138" s="50"/>
      <c r="E138" s="57"/>
      <c r="F138" s="45"/>
    </row>
    <row r="139" spans="1:6" x14ac:dyDescent="0.3">
      <c r="A139" s="36" t="s">
        <v>67</v>
      </c>
      <c r="B139" s="37"/>
      <c r="C139" s="38"/>
      <c r="D139" s="50"/>
      <c r="E139" s="57"/>
      <c r="F139" s="45"/>
    </row>
    <row r="140" spans="1:6" x14ac:dyDescent="0.3">
      <c r="A140" s="44" t="s">
        <v>34</v>
      </c>
      <c r="B140" s="37"/>
      <c r="C140" s="38"/>
      <c r="D140" s="34"/>
      <c r="E140" s="33"/>
      <c r="F140" s="45"/>
    </row>
    <row r="141" spans="1:6" x14ac:dyDescent="0.3">
      <c r="A141" s="44" t="s">
        <v>63</v>
      </c>
      <c r="B141" s="37">
        <v>799</v>
      </c>
      <c r="C141" s="38"/>
      <c r="D141" s="50">
        <v>324500</v>
      </c>
      <c r="E141" s="57"/>
      <c r="F141" s="45">
        <f t="shared" ref="F141" si="3">C141+D141+E141</f>
        <v>324500</v>
      </c>
    </row>
    <row r="142" spans="1:6" x14ac:dyDescent="0.3">
      <c r="A142" s="44"/>
      <c r="B142" s="37"/>
      <c r="C142" s="38"/>
      <c r="D142" s="50"/>
      <c r="E142" s="57"/>
      <c r="F142" s="45"/>
    </row>
    <row r="143" spans="1:6" x14ac:dyDescent="0.3">
      <c r="A143" s="168" t="s">
        <v>68</v>
      </c>
      <c r="B143" s="37"/>
      <c r="C143" s="38"/>
      <c r="D143" s="50"/>
      <c r="E143" s="57"/>
      <c r="F143" s="45"/>
    </row>
    <row r="144" spans="1:6" x14ac:dyDescent="0.3">
      <c r="A144" s="168"/>
      <c r="B144" s="37"/>
      <c r="C144" s="38"/>
      <c r="D144" s="50"/>
      <c r="E144" s="57"/>
      <c r="F144" s="45"/>
    </row>
    <row r="145" spans="1:6" x14ac:dyDescent="0.3">
      <c r="A145" s="44" t="s">
        <v>34</v>
      </c>
      <c r="B145" s="37"/>
      <c r="C145" s="38"/>
      <c r="D145" s="50"/>
      <c r="E145" s="57"/>
      <c r="F145" s="45"/>
    </row>
    <row r="146" spans="1:6" x14ac:dyDescent="0.3">
      <c r="A146" s="44" t="s">
        <v>113</v>
      </c>
      <c r="B146" s="37">
        <v>969</v>
      </c>
      <c r="C146" s="38"/>
      <c r="D146" s="50">
        <v>138000</v>
      </c>
      <c r="E146" s="57"/>
      <c r="F146" s="45">
        <f t="shared" ref="F146" si="4">C146+D146+E146</f>
        <v>138000</v>
      </c>
    </row>
    <row r="147" spans="1:6" x14ac:dyDescent="0.3">
      <c r="A147" s="44"/>
      <c r="B147" s="37"/>
      <c r="C147" s="38"/>
      <c r="D147" s="50"/>
      <c r="E147" s="57"/>
      <c r="F147" s="45"/>
    </row>
    <row r="148" spans="1:6" x14ac:dyDescent="0.3">
      <c r="A148" s="168" t="s">
        <v>69</v>
      </c>
      <c r="B148" s="37"/>
      <c r="C148" s="38"/>
      <c r="D148" s="50"/>
      <c r="E148" s="57"/>
      <c r="F148" s="45"/>
    </row>
    <row r="149" spans="1:6" x14ac:dyDescent="0.3">
      <c r="A149" s="168"/>
      <c r="B149" s="37"/>
      <c r="C149" s="38"/>
      <c r="D149" s="50"/>
      <c r="E149" s="57"/>
      <c r="F149" s="45"/>
    </row>
    <row r="150" spans="1:6" x14ac:dyDescent="0.3">
      <c r="A150" s="44" t="s">
        <v>34</v>
      </c>
      <c r="B150" s="37"/>
      <c r="C150" s="38"/>
      <c r="D150" s="50"/>
      <c r="E150" s="57"/>
      <c r="F150" s="45"/>
    </row>
    <row r="151" spans="1:6" x14ac:dyDescent="0.3">
      <c r="A151" s="44" t="s">
        <v>54</v>
      </c>
      <c r="B151" s="37">
        <v>969</v>
      </c>
      <c r="C151" s="38"/>
      <c r="D151" s="50">
        <v>30000</v>
      </c>
      <c r="E151" s="57"/>
      <c r="F151" s="45">
        <f t="shared" ref="F151" si="5">C151+D151+E151</f>
        <v>30000</v>
      </c>
    </row>
    <row r="152" spans="1:6" x14ac:dyDescent="0.3">
      <c r="A152" s="44"/>
      <c r="B152" s="37"/>
      <c r="C152" s="38"/>
      <c r="D152" s="50"/>
      <c r="E152" s="57"/>
      <c r="F152" s="45"/>
    </row>
    <row r="153" spans="1:6" x14ac:dyDescent="0.3">
      <c r="A153" s="36" t="s">
        <v>70</v>
      </c>
      <c r="B153" s="37"/>
      <c r="C153" s="38"/>
      <c r="D153" s="50"/>
      <c r="E153" s="57"/>
      <c r="F153" s="45"/>
    </row>
    <row r="154" spans="1:6" x14ac:dyDescent="0.3">
      <c r="A154" s="44" t="s">
        <v>34</v>
      </c>
      <c r="B154" s="37"/>
      <c r="C154" s="38"/>
      <c r="D154" s="50"/>
      <c r="E154" s="57"/>
      <c r="F154" s="45"/>
    </row>
    <row r="155" spans="1:6" ht="17.25" thickBot="1" x14ac:dyDescent="0.35">
      <c r="A155" s="51" t="s">
        <v>54</v>
      </c>
      <c r="B155" s="52">
        <v>969</v>
      </c>
      <c r="C155" s="53"/>
      <c r="D155" s="54">
        <v>50000</v>
      </c>
      <c r="E155" s="58"/>
      <c r="F155" s="56">
        <f t="shared" ref="F155" si="6">C155+D155+E155</f>
        <v>50000</v>
      </c>
    </row>
    <row r="156" spans="1:6" x14ac:dyDescent="0.3">
      <c r="A156" s="44"/>
      <c r="B156" s="37"/>
      <c r="C156" s="38"/>
      <c r="D156" s="50"/>
      <c r="E156" s="57"/>
      <c r="F156" s="45"/>
    </row>
    <row r="157" spans="1:6" x14ac:dyDescent="0.3">
      <c r="A157" s="36" t="s">
        <v>114</v>
      </c>
      <c r="B157" s="37"/>
      <c r="C157" s="38"/>
      <c r="D157" s="50"/>
      <c r="E157" s="57"/>
      <c r="F157" s="45"/>
    </row>
    <row r="158" spans="1:6" x14ac:dyDescent="0.3">
      <c r="A158" s="44" t="s">
        <v>34</v>
      </c>
      <c r="B158" s="37"/>
      <c r="C158" s="38"/>
      <c r="D158" s="50"/>
      <c r="E158" s="57"/>
      <c r="F158" s="45"/>
    </row>
    <row r="159" spans="1:6" x14ac:dyDescent="0.3">
      <c r="A159" s="44" t="s">
        <v>54</v>
      </c>
      <c r="B159" s="37">
        <v>969</v>
      </c>
      <c r="C159" s="38"/>
      <c r="D159" s="50">
        <v>50000</v>
      </c>
      <c r="E159" s="57"/>
      <c r="F159" s="45">
        <f t="shared" ref="F159" si="7">C159+D159+E159</f>
        <v>50000</v>
      </c>
    </row>
    <row r="160" spans="1:6" ht="17.25" thickBot="1" x14ac:dyDescent="0.35">
      <c r="A160" s="44"/>
      <c r="B160" s="37"/>
      <c r="C160" s="38"/>
      <c r="D160" s="50"/>
      <c r="E160" s="57"/>
      <c r="F160" s="45"/>
    </row>
    <row r="161" spans="1:6" ht="18" thickBot="1" x14ac:dyDescent="0.35">
      <c r="A161" s="164" t="s">
        <v>30</v>
      </c>
      <c r="B161" s="165"/>
      <c r="C161" s="165"/>
      <c r="D161" s="165"/>
      <c r="E161" s="165"/>
      <c r="F161" s="166"/>
    </row>
    <row r="162" spans="1:6" ht="17.25" thickBot="1" x14ac:dyDescent="0.35">
      <c r="A162" s="22" t="s">
        <v>31</v>
      </c>
      <c r="B162" s="23" t="s">
        <v>32</v>
      </c>
      <c r="C162" s="24" t="s">
        <v>33</v>
      </c>
      <c r="D162" s="25" t="s">
        <v>34</v>
      </c>
      <c r="E162" s="24" t="s">
        <v>35</v>
      </c>
      <c r="F162" s="26" t="s">
        <v>24</v>
      </c>
    </row>
    <row r="163" spans="1:6" ht="17.25" thickTop="1" x14ac:dyDescent="0.3">
      <c r="A163" s="44"/>
      <c r="B163" s="37"/>
      <c r="C163" s="38"/>
      <c r="D163" s="50"/>
      <c r="E163" s="57"/>
      <c r="F163" s="45"/>
    </row>
    <row r="164" spans="1:6" x14ac:dyDescent="0.3">
      <c r="A164" s="36" t="s">
        <v>71</v>
      </c>
      <c r="B164" s="37"/>
      <c r="C164" s="38"/>
      <c r="D164" s="50"/>
      <c r="E164" s="57"/>
      <c r="F164" s="45"/>
    </row>
    <row r="165" spans="1:6" x14ac:dyDescent="0.3">
      <c r="A165" s="44" t="s">
        <v>34</v>
      </c>
      <c r="B165" s="37"/>
      <c r="C165" s="38"/>
      <c r="D165" s="50"/>
      <c r="E165" s="57"/>
      <c r="F165" s="45"/>
    </row>
    <row r="166" spans="1:6" x14ac:dyDescent="0.3">
      <c r="A166" s="44" t="s">
        <v>72</v>
      </c>
      <c r="B166" s="37">
        <v>799</v>
      </c>
      <c r="C166" s="38"/>
      <c r="D166" s="50">
        <v>612000</v>
      </c>
      <c r="E166" s="57"/>
      <c r="F166" s="45">
        <f>D166</f>
        <v>612000</v>
      </c>
    </row>
    <row r="167" spans="1:6" x14ac:dyDescent="0.3">
      <c r="A167" s="44"/>
      <c r="B167" s="37"/>
      <c r="C167" s="38"/>
      <c r="D167" s="50"/>
      <c r="E167" s="57"/>
      <c r="F167" s="45"/>
    </row>
    <row r="168" spans="1:6" x14ac:dyDescent="0.3">
      <c r="A168" s="36" t="s">
        <v>73</v>
      </c>
      <c r="B168" s="37"/>
      <c r="C168" s="38"/>
      <c r="D168" s="50"/>
      <c r="E168" s="57"/>
      <c r="F168" s="45"/>
    </row>
    <row r="169" spans="1:6" x14ac:dyDescent="0.3">
      <c r="A169" s="44" t="s">
        <v>34</v>
      </c>
      <c r="B169" s="37"/>
      <c r="C169" s="38"/>
      <c r="D169" s="50"/>
      <c r="E169" s="57"/>
      <c r="F169" s="45"/>
    </row>
    <row r="170" spans="1:6" x14ac:dyDescent="0.3">
      <c r="A170" s="44" t="s">
        <v>72</v>
      </c>
      <c r="B170" s="37">
        <v>799</v>
      </c>
      <c r="C170" s="38"/>
      <c r="D170" s="50">
        <v>1704000</v>
      </c>
      <c r="E170" s="57"/>
      <c r="F170" s="45">
        <f>D170</f>
        <v>1704000</v>
      </c>
    </row>
    <row r="171" spans="1:6" x14ac:dyDescent="0.3">
      <c r="A171" s="44" t="s">
        <v>54</v>
      </c>
      <c r="B171" s="37">
        <v>969</v>
      </c>
      <c r="C171" s="38"/>
      <c r="D171" s="50">
        <v>64000</v>
      </c>
      <c r="E171" s="57"/>
      <c r="F171" s="45">
        <f t="shared" ref="F171" si="8">C171+D171+E171</f>
        <v>64000</v>
      </c>
    </row>
    <row r="172" spans="1:6" x14ac:dyDescent="0.3">
      <c r="A172" s="44"/>
      <c r="B172" s="37"/>
      <c r="C172" s="38"/>
      <c r="D172" s="50"/>
      <c r="E172" s="57"/>
      <c r="F172" s="45"/>
    </row>
    <row r="173" spans="1:6" x14ac:dyDescent="0.3">
      <c r="A173" s="36" t="s">
        <v>74</v>
      </c>
      <c r="B173" s="37"/>
      <c r="C173" s="38"/>
      <c r="D173" s="50"/>
      <c r="E173" s="57"/>
      <c r="F173" s="45"/>
    </row>
    <row r="174" spans="1:6" x14ac:dyDescent="0.3">
      <c r="A174" s="44" t="s">
        <v>34</v>
      </c>
      <c r="B174" s="37"/>
      <c r="C174" s="38"/>
      <c r="D174" s="50"/>
      <c r="E174" s="57"/>
      <c r="F174" s="45"/>
    </row>
    <row r="175" spans="1:6" x14ac:dyDescent="0.3">
      <c r="A175" s="44" t="s">
        <v>54</v>
      </c>
      <c r="B175" s="37">
        <v>969</v>
      </c>
      <c r="C175" s="38"/>
      <c r="D175" s="50">
        <v>100000</v>
      </c>
      <c r="E175" s="57"/>
      <c r="F175" s="45">
        <f t="shared" ref="F175" si="9">C175+D175+E175</f>
        <v>100000</v>
      </c>
    </row>
    <row r="176" spans="1:6" x14ac:dyDescent="0.3">
      <c r="A176" s="44"/>
      <c r="B176" s="37"/>
      <c r="C176" s="38"/>
      <c r="D176" s="50"/>
      <c r="E176" s="57"/>
      <c r="F176" s="45"/>
    </row>
    <row r="177" spans="1:6" x14ac:dyDescent="0.3">
      <c r="A177" s="36" t="s">
        <v>75</v>
      </c>
      <c r="B177" s="37"/>
      <c r="C177" s="38"/>
      <c r="D177" s="50"/>
      <c r="E177" s="57"/>
      <c r="F177" s="45"/>
    </row>
    <row r="178" spans="1:6" x14ac:dyDescent="0.3">
      <c r="A178" s="44" t="s">
        <v>34</v>
      </c>
      <c r="B178" s="37"/>
      <c r="C178" s="38"/>
      <c r="D178" s="50"/>
      <c r="E178" s="57"/>
      <c r="F178" s="45"/>
    </row>
    <row r="179" spans="1:6" x14ac:dyDescent="0.3">
      <c r="A179" s="44" t="s">
        <v>54</v>
      </c>
      <c r="B179" s="37">
        <v>969</v>
      </c>
      <c r="C179" s="38"/>
      <c r="D179" s="50">
        <v>1833280</v>
      </c>
      <c r="E179" s="57"/>
      <c r="F179" s="45">
        <f t="shared" ref="F179" si="10">C179+D179+E179</f>
        <v>1833280</v>
      </c>
    </row>
    <row r="180" spans="1:6" x14ac:dyDescent="0.3">
      <c r="A180" s="44"/>
      <c r="B180" s="37"/>
      <c r="C180" s="38"/>
      <c r="D180" s="50"/>
      <c r="E180" s="57"/>
      <c r="F180" s="45"/>
    </row>
    <row r="181" spans="1:6" x14ac:dyDescent="0.3">
      <c r="A181" s="36" t="s">
        <v>76</v>
      </c>
      <c r="B181" s="37"/>
      <c r="C181" s="38"/>
      <c r="D181" s="50"/>
      <c r="E181" s="57"/>
      <c r="F181" s="45"/>
    </row>
    <row r="182" spans="1:6" x14ac:dyDescent="0.3">
      <c r="A182" s="44" t="s">
        <v>34</v>
      </c>
      <c r="B182" s="37"/>
      <c r="C182" s="38"/>
      <c r="D182" s="50"/>
      <c r="E182" s="57"/>
      <c r="F182" s="45"/>
    </row>
    <row r="183" spans="1:6" x14ac:dyDescent="0.3">
      <c r="A183" s="44" t="s">
        <v>72</v>
      </c>
      <c r="B183" s="37">
        <v>799</v>
      </c>
      <c r="C183" s="38"/>
      <c r="D183" s="50">
        <v>360000</v>
      </c>
      <c r="E183" s="57"/>
      <c r="F183" s="45">
        <f>D183</f>
        <v>360000</v>
      </c>
    </row>
    <row r="184" spans="1:6" x14ac:dyDescent="0.3">
      <c r="A184" s="44" t="s">
        <v>54</v>
      </c>
      <c r="B184" s="37">
        <v>969</v>
      </c>
      <c r="C184" s="38"/>
      <c r="D184" s="50">
        <v>150000</v>
      </c>
      <c r="E184" s="57"/>
      <c r="F184" s="45">
        <f>D184</f>
        <v>150000</v>
      </c>
    </row>
    <row r="185" spans="1:6" x14ac:dyDescent="0.3">
      <c r="A185" s="44"/>
      <c r="B185" s="37"/>
      <c r="C185" s="38"/>
      <c r="D185" s="50"/>
      <c r="E185" s="57"/>
      <c r="F185" s="45"/>
    </row>
    <row r="186" spans="1:6" x14ac:dyDescent="0.3">
      <c r="A186" s="36" t="s">
        <v>77</v>
      </c>
      <c r="B186" s="37"/>
      <c r="C186" s="38"/>
      <c r="D186" s="50"/>
      <c r="E186" s="57"/>
      <c r="F186" s="45"/>
    </row>
    <row r="187" spans="1:6" x14ac:dyDescent="0.3">
      <c r="A187" s="44" t="s">
        <v>34</v>
      </c>
      <c r="B187" s="37"/>
      <c r="C187" s="38"/>
      <c r="D187" s="50"/>
      <c r="E187" s="57"/>
      <c r="F187" s="45"/>
    </row>
    <row r="188" spans="1:6" x14ac:dyDescent="0.3">
      <c r="A188" s="44" t="s">
        <v>54</v>
      </c>
      <c r="B188" s="37">
        <v>969</v>
      </c>
      <c r="C188" s="38"/>
      <c r="D188" s="50">
        <v>6956950</v>
      </c>
      <c r="E188" s="57"/>
      <c r="F188" s="45">
        <f>D188</f>
        <v>6956950</v>
      </c>
    </row>
    <row r="189" spans="1:6" x14ac:dyDescent="0.3">
      <c r="A189" s="44"/>
      <c r="B189" s="37"/>
      <c r="C189" s="38"/>
      <c r="D189" s="50"/>
      <c r="E189" s="57"/>
      <c r="F189" s="45"/>
    </row>
    <row r="190" spans="1:6" x14ac:dyDescent="0.3">
      <c r="A190" s="36" t="s">
        <v>78</v>
      </c>
      <c r="B190" s="37"/>
      <c r="C190" s="38"/>
      <c r="D190" s="50"/>
      <c r="E190" s="57"/>
      <c r="F190" s="45"/>
    </row>
    <row r="191" spans="1:6" x14ac:dyDescent="0.3">
      <c r="A191" s="44" t="s">
        <v>34</v>
      </c>
      <c r="B191" s="37"/>
      <c r="C191" s="38"/>
      <c r="D191" s="50"/>
      <c r="E191" s="57"/>
      <c r="F191" s="45"/>
    </row>
    <row r="192" spans="1:6" x14ac:dyDescent="0.3">
      <c r="A192" s="44" t="s">
        <v>54</v>
      </c>
      <c r="B192" s="37">
        <v>969</v>
      </c>
      <c r="C192" s="38"/>
      <c r="D192" s="50">
        <v>180000</v>
      </c>
      <c r="E192" s="57"/>
      <c r="F192" s="45">
        <f>D192</f>
        <v>180000</v>
      </c>
    </row>
    <row r="193" spans="1:6" x14ac:dyDescent="0.3">
      <c r="A193" s="44"/>
      <c r="B193" s="37"/>
      <c r="C193" s="38"/>
      <c r="D193" s="50"/>
      <c r="E193" s="57"/>
      <c r="F193" s="45"/>
    </row>
    <row r="194" spans="1:6" x14ac:dyDescent="0.3">
      <c r="A194" s="36" t="s">
        <v>80</v>
      </c>
      <c r="B194" s="37"/>
      <c r="C194" s="38"/>
      <c r="D194" s="50"/>
      <c r="E194" s="57"/>
      <c r="F194" s="45"/>
    </row>
    <row r="195" spans="1:6" x14ac:dyDescent="0.3">
      <c r="A195" s="44" t="s">
        <v>34</v>
      </c>
      <c r="B195" s="37"/>
      <c r="C195" s="38"/>
      <c r="D195" s="50"/>
      <c r="E195" s="57"/>
      <c r="F195" s="45"/>
    </row>
    <row r="196" spans="1:6" ht="17.25" thickBot="1" x14ac:dyDescent="0.35">
      <c r="A196" s="51" t="s">
        <v>54</v>
      </c>
      <c r="B196" s="52">
        <v>969</v>
      </c>
      <c r="C196" s="53"/>
      <c r="D196" s="54">
        <v>870000</v>
      </c>
      <c r="E196" s="58"/>
      <c r="F196" s="56">
        <f>D196</f>
        <v>870000</v>
      </c>
    </row>
    <row r="197" spans="1:6" ht="18" thickBot="1" x14ac:dyDescent="0.35">
      <c r="A197" s="164" t="s">
        <v>30</v>
      </c>
      <c r="B197" s="165"/>
      <c r="C197" s="165"/>
      <c r="D197" s="165"/>
      <c r="E197" s="165"/>
      <c r="F197" s="166"/>
    </row>
    <row r="198" spans="1:6" ht="17.25" thickBot="1" x14ac:dyDescent="0.35">
      <c r="A198" s="22" t="s">
        <v>31</v>
      </c>
      <c r="B198" s="23" t="s">
        <v>32</v>
      </c>
      <c r="C198" s="24" t="s">
        <v>33</v>
      </c>
      <c r="D198" s="25" t="s">
        <v>34</v>
      </c>
      <c r="E198" s="24" t="s">
        <v>35</v>
      </c>
      <c r="F198" s="26" t="s">
        <v>24</v>
      </c>
    </row>
    <row r="199" spans="1:6" ht="17.25" thickTop="1" x14ac:dyDescent="0.3">
      <c r="A199" s="44"/>
      <c r="B199" s="37"/>
      <c r="C199" s="38"/>
      <c r="D199" s="50"/>
      <c r="E199" s="57"/>
      <c r="F199" s="45"/>
    </row>
    <row r="200" spans="1:6" x14ac:dyDescent="0.3">
      <c r="A200" s="36" t="s">
        <v>133</v>
      </c>
      <c r="B200" s="37"/>
      <c r="C200" s="38"/>
      <c r="D200" s="50"/>
      <c r="E200" s="57"/>
      <c r="F200" s="45"/>
    </row>
    <row r="201" spans="1:6" x14ac:dyDescent="0.3">
      <c r="A201" s="44" t="s">
        <v>34</v>
      </c>
      <c r="B201" s="37"/>
      <c r="C201" s="38"/>
      <c r="D201" s="50"/>
      <c r="E201" s="57"/>
      <c r="F201" s="45"/>
    </row>
    <row r="202" spans="1:6" x14ac:dyDescent="0.3">
      <c r="A202" s="44" t="s">
        <v>54</v>
      </c>
      <c r="B202" s="37">
        <v>969</v>
      </c>
      <c r="C202" s="38"/>
      <c r="D202" s="50">
        <v>150000</v>
      </c>
      <c r="E202" s="57"/>
      <c r="F202" s="45">
        <f>D202</f>
        <v>150000</v>
      </c>
    </row>
    <row r="203" spans="1:6" x14ac:dyDescent="0.3">
      <c r="A203" s="44"/>
      <c r="B203" s="37"/>
      <c r="C203" s="38"/>
      <c r="D203" s="50"/>
      <c r="E203" s="57"/>
      <c r="F203" s="45"/>
    </row>
    <row r="204" spans="1:6" x14ac:dyDescent="0.3">
      <c r="A204" s="36" t="s">
        <v>119</v>
      </c>
      <c r="B204" s="37"/>
      <c r="C204" s="38"/>
      <c r="D204" s="50"/>
      <c r="E204" s="57"/>
      <c r="F204" s="45"/>
    </row>
    <row r="205" spans="1:6" x14ac:dyDescent="0.3">
      <c r="A205" s="44" t="s">
        <v>34</v>
      </c>
      <c r="B205" s="37"/>
      <c r="C205" s="38"/>
      <c r="D205" s="50"/>
      <c r="E205" s="57"/>
      <c r="F205" s="45"/>
    </row>
    <row r="206" spans="1:6" x14ac:dyDescent="0.3">
      <c r="A206" s="44" t="s">
        <v>116</v>
      </c>
      <c r="B206" s="37">
        <v>751</v>
      </c>
      <c r="C206" s="38"/>
      <c r="D206" s="50">
        <v>213600</v>
      </c>
      <c r="E206" s="57"/>
      <c r="F206" s="45">
        <f>D206</f>
        <v>213600</v>
      </c>
    </row>
    <row r="207" spans="1:6" x14ac:dyDescent="0.3">
      <c r="A207" s="44"/>
      <c r="B207" s="37"/>
      <c r="C207" s="38"/>
      <c r="D207" s="50"/>
      <c r="E207" s="57"/>
      <c r="F207" s="45"/>
    </row>
    <row r="208" spans="1:6" x14ac:dyDescent="0.3">
      <c r="A208" s="36" t="s">
        <v>115</v>
      </c>
      <c r="B208" s="37"/>
      <c r="C208" s="38"/>
      <c r="D208" s="50"/>
      <c r="E208" s="57"/>
      <c r="F208" s="45"/>
    </row>
    <row r="209" spans="1:6" x14ac:dyDescent="0.3">
      <c r="A209" s="44" t="s">
        <v>34</v>
      </c>
      <c r="B209" s="37"/>
      <c r="C209" s="38"/>
      <c r="D209" s="50"/>
      <c r="E209" s="57"/>
      <c r="F209" s="45"/>
    </row>
    <row r="210" spans="1:6" x14ac:dyDescent="0.3">
      <c r="A210" s="44" t="s">
        <v>54</v>
      </c>
      <c r="B210" s="37">
        <v>969</v>
      </c>
      <c r="C210" s="38"/>
      <c r="D210" s="50">
        <v>215840</v>
      </c>
      <c r="E210" s="57"/>
      <c r="F210" s="45">
        <f>D210</f>
        <v>215840</v>
      </c>
    </row>
    <row r="211" spans="1:6" x14ac:dyDescent="0.3">
      <c r="A211" s="44" t="s">
        <v>35</v>
      </c>
      <c r="B211" s="37"/>
      <c r="C211" s="38"/>
      <c r="D211" s="50"/>
      <c r="E211" s="57"/>
      <c r="F211" s="45"/>
    </row>
    <row r="212" spans="1:6" x14ac:dyDescent="0.3">
      <c r="A212" s="44" t="s">
        <v>65</v>
      </c>
      <c r="B212" s="37">
        <v>250</v>
      </c>
      <c r="C212" s="38"/>
      <c r="D212" s="50"/>
      <c r="E212" s="57">
        <v>10000</v>
      </c>
      <c r="F212" s="45">
        <f>E212</f>
        <v>10000</v>
      </c>
    </row>
    <row r="213" spans="1:6" x14ac:dyDescent="0.3">
      <c r="A213" s="44"/>
      <c r="B213" s="37"/>
      <c r="C213" s="38"/>
      <c r="D213" s="50"/>
      <c r="E213" s="57"/>
      <c r="F213" s="45"/>
    </row>
    <row r="214" spans="1:6" x14ac:dyDescent="0.3">
      <c r="A214" s="36" t="s">
        <v>81</v>
      </c>
      <c r="B214" s="37"/>
      <c r="C214" s="38"/>
      <c r="D214" s="50"/>
      <c r="E214" s="57"/>
      <c r="F214" s="45"/>
    </row>
    <row r="215" spans="1:6" x14ac:dyDescent="0.3">
      <c r="A215" s="44" t="s">
        <v>34</v>
      </c>
      <c r="B215" s="37"/>
      <c r="C215" s="38"/>
      <c r="D215" s="50"/>
      <c r="E215" s="57"/>
      <c r="F215" s="45"/>
    </row>
    <row r="216" spans="1:6" x14ac:dyDescent="0.3">
      <c r="A216" s="44" t="s">
        <v>54</v>
      </c>
      <c r="B216" s="37">
        <v>969</v>
      </c>
      <c r="C216" s="38"/>
      <c r="D216" s="50">
        <v>158500</v>
      </c>
      <c r="E216" s="57"/>
      <c r="F216" s="45">
        <f>D216</f>
        <v>158500</v>
      </c>
    </row>
    <row r="217" spans="1:6" x14ac:dyDescent="0.3">
      <c r="A217" s="44"/>
      <c r="B217" s="37"/>
      <c r="C217" s="38"/>
      <c r="D217" s="50"/>
      <c r="E217" s="57"/>
      <c r="F217" s="45"/>
    </row>
    <row r="218" spans="1:6" x14ac:dyDescent="0.3">
      <c r="A218" s="36" t="s">
        <v>82</v>
      </c>
      <c r="B218" s="37"/>
      <c r="C218" s="38"/>
      <c r="D218" s="50"/>
      <c r="E218" s="57"/>
      <c r="F218" s="45"/>
    </row>
    <row r="219" spans="1:6" x14ac:dyDescent="0.3">
      <c r="A219" s="44" t="s">
        <v>34</v>
      </c>
      <c r="B219" s="37"/>
      <c r="C219" s="38"/>
      <c r="D219" s="50"/>
      <c r="E219" s="57"/>
      <c r="F219" s="45"/>
    </row>
    <row r="220" spans="1:6" x14ac:dyDescent="0.3">
      <c r="A220" s="44" t="s">
        <v>38</v>
      </c>
      <c r="B220" s="37"/>
      <c r="C220" s="38"/>
      <c r="D220" s="50">
        <v>500000</v>
      </c>
      <c r="E220" s="57"/>
      <c r="F220" s="45">
        <f>D220</f>
        <v>500000</v>
      </c>
    </row>
    <row r="221" spans="1:6" x14ac:dyDescent="0.3">
      <c r="A221" s="44" t="s">
        <v>83</v>
      </c>
      <c r="B221" s="37">
        <v>763</v>
      </c>
      <c r="C221" s="38"/>
      <c r="D221" s="50">
        <v>2904750</v>
      </c>
      <c r="E221" s="57"/>
      <c r="F221" s="45">
        <f>D221</f>
        <v>2904750</v>
      </c>
    </row>
    <row r="222" spans="1:6" x14ac:dyDescent="0.3">
      <c r="A222" s="44" t="s">
        <v>35</v>
      </c>
      <c r="B222" s="37"/>
      <c r="C222" s="38"/>
      <c r="D222" s="50"/>
      <c r="E222" s="57"/>
      <c r="F222" s="45"/>
    </row>
    <row r="223" spans="1:6" x14ac:dyDescent="0.3">
      <c r="A223" s="44" t="s">
        <v>84</v>
      </c>
      <c r="B223" s="37">
        <v>250</v>
      </c>
      <c r="C223" s="38"/>
      <c r="D223" s="50"/>
      <c r="E223" s="57">
        <v>6815868</v>
      </c>
      <c r="F223" s="45">
        <f>E223</f>
        <v>6815868</v>
      </c>
    </row>
    <row r="224" spans="1:6" x14ac:dyDescent="0.3">
      <c r="A224" s="44" t="s">
        <v>93</v>
      </c>
      <c r="B224" s="37">
        <v>223</v>
      </c>
      <c r="C224" s="38"/>
      <c r="D224" s="50"/>
      <c r="E224" s="57">
        <v>600000</v>
      </c>
      <c r="F224" s="45">
        <f t="shared" ref="F224" si="11">E224</f>
        <v>600000</v>
      </c>
    </row>
    <row r="225" spans="1:6" x14ac:dyDescent="0.3">
      <c r="A225" s="44"/>
      <c r="B225" s="37"/>
      <c r="C225" s="38"/>
      <c r="D225" s="50"/>
      <c r="E225" s="57"/>
      <c r="F225" s="45"/>
    </row>
    <row r="226" spans="1:6" x14ac:dyDescent="0.3">
      <c r="A226" s="36" t="s">
        <v>85</v>
      </c>
      <c r="B226" s="37"/>
      <c r="C226" s="38"/>
      <c r="D226" s="50"/>
      <c r="E226" s="57"/>
      <c r="F226" s="45"/>
    </row>
    <row r="227" spans="1:6" x14ac:dyDescent="0.3">
      <c r="A227" s="44" t="s">
        <v>34</v>
      </c>
      <c r="B227" s="37"/>
      <c r="C227" s="38"/>
      <c r="D227" s="50"/>
      <c r="E227" s="57"/>
      <c r="F227" s="45"/>
    </row>
    <row r="228" spans="1:6" x14ac:dyDescent="0.3">
      <c r="A228" s="44" t="s">
        <v>54</v>
      </c>
      <c r="B228" s="37">
        <v>969</v>
      </c>
      <c r="C228" s="38"/>
      <c r="D228" s="50">
        <v>950000</v>
      </c>
      <c r="E228" s="57"/>
      <c r="F228" s="45">
        <f>D228</f>
        <v>950000</v>
      </c>
    </row>
    <row r="229" spans="1:6" x14ac:dyDescent="0.3">
      <c r="A229" s="44"/>
      <c r="B229" s="37"/>
      <c r="C229" s="38"/>
      <c r="D229" s="50"/>
      <c r="E229" s="57"/>
      <c r="F229" s="45"/>
    </row>
    <row r="230" spans="1:6" x14ac:dyDescent="0.3">
      <c r="A230" s="36" t="s">
        <v>86</v>
      </c>
      <c r="B230" s="37"/>
      <c r="C230" s="38"/>
      <c r="D230" s="50"/>
      <c r="E230" s="57"/>
      <c r="F230" s="45"/>
    </row>
    <row r="231" spans="1:6" x14ac:dyDescent="0.3">
      <c r="A231" s="44" t="s">
        <v>34</v>
      </c>
      <c r="B231" s="37"/>
      <c r="C231" s="38"/>
      <c r="D231" s="50"/>
      <c r="E231" s="57"/>
      <c r="F231" s="45"/>
    </row>
    <row r="232" spans="1:6" x14ac:dyDescent="0.3">
      <c r="A232" s="44" t="s">
        <v>54</v>
      </c>
      <c r="B232" s="37">
        <v>969</v>
      </c>
      <c r="C232" s="38"/>
      <c r="D232" s="50">
        <v>198000</v>
      </c>
      <c r="E232" s="57"/>
      <c r="F232" s="45">
        <f>D232</f>
        <v>198000</v>
      </c>
    </row>
    <row r="233" spans="1:6" x14ac:dyDescent="0.3">
      <c r="A233" s="44"/>
      <c r="B233" s="37"/>
      <c r="C233" s="38"/>
      <c r="D233" s="50"/>
      <c r="E233" s="57"/>
      <c r="F233" s="45"/>
    </row>
    <row r="234" spans="1:6" x14ac:dyDescent="0.3">
      <c r="A234" s="36" t="s">
        <v>87</v>
      </c>
      <c r="B234" s="37"/>
      <c r="C234" s="38"/>
      <c r="D234" s="50"/>
      <c r="E234" s="57"/>
      <c r="F234" s="45"/>
    </row>
    <row r="235" spans="1:6" x14ac:dyDescent="0.3">
      <c r="A235" s="44" t="s">
        <v>34</v>
      </c>
      <c r="B235" s="37"/>
      <c r="C235" s="38"/>
      <c r="D235" s="50"/>
      <c r="E235" s="57"/>
      <c r="F235" s="45"/>
    </row>
    <row r="236" spans="1:6" x14ac:dyDescent="0.3">
      <c r="A236" s="44" t="s">
        <v>54</v>
      </c>
      <c r="B236" s="37">
        <v>969</v>
      </c>
      <c r="C236" s="38"/>
      <c r="D236" s="50">
        <v>725000</v>
      </c>
      <c r="E236" s="57"/>
      <c r="F236" s="45">
        <f>D236</f>
        <v>725000</v>
      </c>
    </row>
    <row r="237" spans="1:6" x14ac:dyDescent="0.3">
      <c r="A237" s="44"/>
      <c r="B237" s="37"/>
      <c r="C237" s="38"/>
      <c r="D237" s="50"/>
      <c r="E237" s="57"/>
      <c r="F237" s="45"/>
    </row>
    <row r="238" spans="1:6" x14ac:dyDescent="0.3">
      <c r="A238" s="36" t="s">
        <v>88</v>
      </c>
      <c r="B238" s="37"/>
      <c r="C238" s="38"/>
      <c r="D238" s="50"/>
      <c r="E238" s="57"/>
      <c r="F238" s="45"/>
    </row>
    <row r="239" spans="1:6" x14ac:dyDescent="0.3">
      <c r="A239" s="44" t="s">
        <v>34</v>
      </c>
      <c r="B239" s="37"/>
      <c r="C239" s="38"/>
      <c r="D239" s="50"/>
      <c r="E239" s="57"/>
      <c r="F239" s="45"/>
    </row>
    <row r="240" spans="1:6" x14ac:dyDescent="0.3">
      <c r="A240" s="44" t="s">
        <v>79</v>
      </c>
      <c r="B240" s="37">
        <v>878</v>
      </c>
      <c r="C240" s="38"/>
      <c r="D240" s="50">
        <v>500000</v>
      </c>
      <c r="E240" s="57"/>
      <c r="F240" s="45">
        <f>D240</f>
        <v>500000</v>
      </c>
    </row>
    <row r="241" spans="1:6" x14ac:dyDescent="0.3">
      <c r="A241" s="44"/>
      <c r="B241" s="37"/>
      <c r="C241" s="38"/>
      <c r="D241" s="50"/>
      <c r="E241" s="57"/>
      <c r="F241" s="45"/>
    </row>
    <row r="242" spans="1:6" x14ac:dyDescent="0.3">
      <c r="A242" s="36" t="s">
        <v>89</v>
      </c>
      <c r="B242" s="37"/>
      <c r="C242" s="38"/>
      <c r="D242" s="50"/>
      <c r="E242" s="57"/>
      <c r="F242" s="45"/>
    </row>
    <row r="243" spans="1:6" x14ac:dyDescent="0.3">
      <c r="A243" s="44" t="s">
        <v>34</v>
      </c>
      <c r="B243" s="37"/>
      <c r="C243" s="38"/>
      <c r="D243" s="50"/>
      <c r="E243" s="57"/>
      <c r="F243" s="45"/>
    </row>
    <row r="244" spans="1:6" x14ac:dyDescent="0.3">
      <c r="A244" s="44" t="s">
        <v>54</v>
      </c>
      <c r="B244" s="37">
        <v>969</v>
      </c>
      <c r="C244" s="38"/>
      <c r="D244" s="50">
        <v>84000</v>
      </c>
      <c r="E244" s="57"/>
      <c r="F244" s="45">
        <f>D244</f>
        <v>84000</v>
      </c>
    </row>
    <row r="245" spans="1:6" ht="9" customHeight="1" x14ac:dyDescent="0.3">
      <c r="A245" s="44"/>
      <c r="B245" s="37"/>
      <c r="C245" s="38"/>
      <c r="D245" s="50"/>
      <c r="E245" s="57"/>
      <c r="F245" s="45"/>
    </row>
    <row r="246" spans="1:6" ht="17.25" thickBot="1" x14ac:dyDescent="0.35">
      <c r="A246" s="51"/>
      <c r="B246" s="52"/>
      <c r="C246" s="53"/>
      <c r="D246" s="54"/>
      <c r="E246" s="58"/>
      <c r="F246" s="56"/>
    </row>
    <row r="247" spans="1:6" ht="18" thickBot="1" x14ac:dyDescent="0.35">
      <c r="A247" s="164" t="s">
        <v>30</v>
      </c>
      <c r="B247" s="165"/>
      <c r="C247" s="165"/>
      <c r="D247" s="165"/>
      <c r="E247" s="165"/>
      <c r="F247" s="166"/>
    </row>
    <row r="248" spans="1:6" ht="17.25" thickBot="1" x14ac:dyDescent="0.35">
      <c r="A248" s="22" t="s">
        <v>31</v>
      </c>
      <c r="B248" s="23" t="s">
        <v>32</v>
      </c>
      <c r="C248" s="24" t="s">
        <v>33</v>
      </c>
      <c r="D248" s="25" t="s">
        <v>34</v>
      </c>
      <c r="E248" s="24" t="s">
        <v>35</v>
      </c>
      <c r="F248" s="26" t="s">
        <v>24</v>
      </c>
    </row>
    <row r="249" spans="1:6" ht="17.25" thickTop="1" x14ac:dyDescent="0.3">
      <c r="A249" s="44"/>
      <c r="B249" s="37"/>
      <c r="C249" s="38"/>
      <c r="D249" s="50"/>
      <c r="E249" s="57"/>
      <c r="F249" s="45"/>
    </row>
    <row r="250" spans="1:6" x14ac:dyDescent="0.3">
      <c r="A250" s="36" t="s">
        <v>90</v>
      </c>
      <c r="B250" s="37"/>
      <c r="C250" s="38"/>
      <c r="D250" s="50"/>
      <c r="E250" s="57"/>
      <c r="F250" s="45"/>
    </row>
    <row r="251" spans="1:6" x14ac:dyDescent="0.3">
      <c r="A251" s="44" t="s">
        <v>34</v>
      </c>
      <c r="B251" s="37"/>
      <c r="C251" s="38"/>
      <c r="D251" s="50"/>
      <c r="E251" s="57"/>
      <c r="F251" s="45"/>
    </row>
    <row r="252" spans="1:6" x14ac:dyDescent="0.3">
      <c r="A252" s="44" t="s">
        <v>116</v>
      </c>
      <c r="B252" s="37">
        <v>751</v>
      </c>
      <c r="C252" s="38"/>
      <c r="D252" s="50">
        <v>100000</v>
      </c>
      <c r="E252" s="57"/>
      <c r="F252" s="45">
        <f>D252</f>
        <v>100000</v>
      </c>
    </row>
    <row r="253" spans="1:6" x14ac:dyDescent="0.3">
      <c r="A253" s="44" t="s">
        <v>42</v>
      </c>
      <c r="B253" s="37">
        <v>765</v>
      </c>
      <c r="C253" s="38"/>
      <c r="D253" s="50">
        <v>500000</v>
      </c>
      <c r="E253" s="57"/>
      <c r="F253" s="45">
        <f>D253</f>
        <v>500000</v>
      </c>
    </row>
    <row r="254" spans="1:6" x14ac:dyDescent="0.3">
      <c r="A254" s="44"/>
      <c r="B254" s="37"/>
      <c r="C254" s="38"/>
      <c r="D254" s="50"/>
      <c r="E254" s="57"/>
      <c r="F254" s="45"/>
    </row>
    <row r="255" spans="1:6" x14ac:dyDescent="0.3">
      <c r="A255" s="36" t="s">
        <v>91</v>
      </c>
      <c r="B255" s="37"/>
      <c r="C255" s="38"/>
      <c r="D255" s="50"/>
      <c r="E255" s="57"/>
      <c r="F255" s="45"/>
    </row>
    <row r="256" spans="1:6" x14ac:dyDescent="0.3">
      <c r="A256" s="44" t="s">
        <v>34</v>
      </c>
      <c r="B256" s="37"/>
      <c r="C256" s="38"/>
      <c r="D256" s="50"/>
      <c r="E256" s="57"/>
      <c r="F256" s="45"/>
    </row>
    <row r="257" spans="1:6" x14ac:dyDescent="0.3">
      <c r="A257" s="44" t="s">
        <v>54</v>
      </c>
      <c r="B257" s="37">
        <v>969</v>
      </c>
      <c r="C257" s="38"/>
      <c r="D257" s="50">
        <v>500000</v>
      </c>
      <c r="E257" s="57"/>
      <c r="F257" s="45">
        <f>D257</f>
        <v>500000</v>
      </c>
    </row>
    <row r="258" spans="1:6" x14ac:dyDescent="0.3">
      <c r="A258" s="44"/>
      <c r="B258" s="37"/>
      <c r="C258" s="38"/>
      <c r="D258" s="50"/>
      <c r="E258" s="57"/>
      <c r="F258" s="45"/>
    </row>
    <row r="259" spans="1:6" x14ac:dyDescent="0.3">
      <c r="A259" s="36" t="s">
        <v>92</v>
      </c>
      <c r="B259" s="37"/>
      <c r="C259" s="38"/>
      <c r="D259" s="50"/>
      <c r="E259" s="57"/>
      <c r="F259" s="45"/>
    </row>
    <row r="260" spans="1:6" x14ac:dyDescent="0.3">
      <c r="A260" s="44" t="s">
        <v>34</v>
      </c>
      <c r="B260" s="37"/>
      <c r="C260" s="38"/>
      <c r="D260" s="50"/>
      <c r="E260" s="57"/>
      <c r="F260" s="45"/>
    </row>
    <row r="261" spans="1:6" x14ac:dyDescent="0.3">
      <c r="A261" s="44" t="s">
        <v>38</v>
      </c>
      <c r="B261" s="37">
        <v>753</v>
      </c>
      <c r="C261" s="38"/>
      <c r="D261" s="50">
        <v>10000</v>
      </c>
      <c r="E261" s="57"/>
      <c r="F261" s="45">
        <f>D261</f>
        <v>10000</v>
      </c>
    </row>
    <row r="262" spans="1:6" x14ac:dyDescent="0.3">
      <c r="A262" s="44" t="s">
        <v>39</v>
      </c>
      <c r="B262" s="37">
        <v>755</v>
      </c>
      <c r="C262" s="38"/>
      <c r="D262" s="50">
        <v>20000</v>
      </c>
      <c r="E262" s="57"/>
      <c r="F262" s="45">
        <f>D262</f>
        <v>20000</v>
      </c>
    </row>
    <row r="263" spans="1:6" x14ac:dyDescent="0.3">
      <c r="A263" s="44" t="s">
        <v>47</v>
      </c>
      <c r="B263" s="37">
        <v>795</v>
      </c>
      <c r="C263" s="38"/>
      <c r="D263" s="50">
        <v>30000</v>
      </c>
      <c r="E263" s="57"/>
      <c r="F263" s="45">
        <f>D263</f>
        <v>30000</v>
      </c>
    </row>
    <row r="264" spans="1:6" x14ac:dyDescent="0.3">
      <c r="A264" s="44"/>
      <c r="B264" s="37"/>
      <c r="C264" s="38"/>
      <c r="D264" s="50"/>
      <c r="E264" s="57"/>
      <c r="F264" s="45"/>
    </row>
    <row r="265" spans="1:6" x14ac:dyDescent="0.3">
      <c r="A265" s="36" t="s">
        <v>94</v>
      </c>
      <c r="B265" s="37"/>
      <c r="C265" s="38"/>
      <c r="D265" s="50"/>
      <c r="E265" s="57"/>
      <c r="F265" s="45"/>
    </row>
    <row r="266" spans="1:6" x14ac:dyDescent="0.3">
      <c r="A266" s="44" t="s">
        <v>34</v>
      </c>
      <c r="B266" s="37"/>
      <c r="C266" s="38"/>
      <c r="D266" s="50"/>
      <c r="E266" s="57"/>
      <c r="F266" s="45"/>
    </row>
    <row r="267" spans="1:6" x14ac:dyDescent="0.3">
      <c r="A267" s="44" t="s">
        <v>54</v>
      </c>
      <c r="B267" s="37">
        <v>969</v>
      </c>
      <c r="C267" s="38"/>
      <c r="D267" s="50">
        <v>150000</v>
      </c>
      <c r="E267" s="57"/>
      <c r="F267" s="45">
        <f>D267</f>
        <v>150000</v>
      </c>
    </row>
    <row r="268" spans="1:6" x14ac:dyDescent="0.3">
      <c r="A268" s="44"/>
      <c r="B268" s="37"/>
      <c r="C268" s="38"/>
      <c r="D268" s="50"/>
      <c r="E268" s="57"/>
      <c r="F268" s="45"/>
    </row>
    <row r="269" spans="1:6" x14ac:dyDescent="0.3">
      <c r="A269" s="36" t="s">
        <v>95</v>
      </c>
      <c r="B269" s="37"/>
      <c r="C269" s="38"/>
      <c r="D269" s="50"/>
      <c r="E269" s="57"/>
      <c r="F269" s="45"/>
    </row>
    <row r="270" spans="1:6" x14ac:dyDescent="0.3">
      <c r="A270" s="44" t="s">
        <v>34</v>
      </c>
      <c r="B270" s="37"/>
      <c r="C270" s="38"/>
      <c r="D270" s="50"/>
      <c r="E270" s="57"/>
      <c r="F270" s="45"/>
    </row>
    <row r="271" spans="1:6" ht="18" x14ac:dyDescent="0.4">
      <c r="A271" s="44" t="s">
        <v>54</v>
      </c>
      <c r="B271" s="37">
        <v>969</v>
      </c>
      <c r="C271" s="39">
        <v>0</v>
      </c>
      <c r="D271" s="40">
        <v>141000</v>
      </c>
      <c r="E271" s="41">
        <v>0</v>
      </c>
      <c r="F271" s="42">
        <f>D271</f>
        <v>141000</v>
      </c>
    </row>
    <row r="272" spans="1:6" ht="6.75" customHeight="1" x14ac:dyDescent="0.3">
      <c r="A272" s="44"/>
      <c r="B272" s="37"/>
      <c r="C272" s="38"/>
      <c r="D272" s="50"/>
      <c r="E272" s="57"/>
      <c r="F272" s="45"/>
    </row>
    <row r="273" spans="1:8" x14ac:dyDescent="0.3">
      <c r="A273" s="36" t="s">
        <v>96</v>
      </c>
      <c r="B273" s="37"/>
      <c r="C273" s="43">
        <f>SUM(C128:C272)</f>
        <v>0</v>
      </c>
      <c r="D273" s="34">
        <f>SUM(D128:D272)</f>
        <v>21801420</v>
      </c>
      <c r="E273" s="33">
        <f t="shared" ref="E273:F273" si="12">SUM(E128:E272)</f>
        <v>7425868</v>
      </c>
      <c r="F273" s="35">
        <f t="shared" si="12"/>
        <v>29227288</v>
      </c>
    </row>
    <row r="274" spans="1:8" x14ac:dyDescent="0.3">
      <c r="A274" s="44"/>
      <c r="B274" s="37"/>
      <c r="C274" s="38"/>
      <c r="D274" s="50"/>
      <c r="E274" s="57"/>
      <c r="F274" s="45"/>
    </row>
    <row r="275" spans="1:8" x14ac:dyDescent="0.3">
      <c r="A275" s="44"/>
      <c r="B275" s="37"/>
      <c r="C275" s="38"/>
      <c r="D275" s="50"/>
      <c r="E275" s="57"/>
      <c r="F275" s="45"/>
    </row>
    <row r="276" spans="1:8" x14ac:dyDescent="0.3">
      <c r="A276" s="36" t="s">
        <v>97</v>
      </c>
      <c r="B276" s="37"/>
      <c r="C276" s="38"/>
      <c r="D276" s="34"/>
      <c r="E276" s="33"/>
      <c r="F276" s="35"/>
    </row>
    <row r="277" spans="1:8" x14ac:dyDescent="0.3">
      <c r="A277" s="44" t="s">
        <v>98</v>
      </c>
      <c r="B277" s="37"/>
      <c r="C277" s="38"/>
      <c r="D277" s="34"/>
      <c r="E277" s="33"/>
      <c r="F277" s="35"/>
    </row>
    <row r="278" spans="1:8" x14ac:dyDescent="0.3">
      <c r="A278" s="44" t="s">
        <v>99</v>
      </c>
      <c r="B278" s="37">
        <v>205</v>
      </c>
      <c r="C278" s="38"/>
      <c r="D278" s="34"/>
      <c r="E278" s="38">
        <v>2895000</v>
      </c>
      <c r="F278" s="45">
        <f>C278+D278+E278</f>
        <v>2895000</v>
      </c>
    </row>
    <row r="279" spans="1:8" x14ac:dyDescent="0.3">
      <c r="A279" s="44" t="s">
        <v>93</v>
      </c>
      <c r="B279" s="37">
        <v>223</v>
      </c>
      <c r="C279" s="38"/>
      <c r="D279" s="34"/>
      <c r="E279" s="38">
        <v>200000</v>
      </c>
      <c r="F279" s="45">
        <f>C279+D279+E279</f>
        <v>200000</v>
      </c>
    </row>
    <row r="280" spans="1:8" x14ac:dyDescent="0.3">
      <c r="A280" s="44" t="s">
        <v>117</v>
      </c>
      <c r="B280" s="37">
        <v>250</v>
      </c>
      <c r="C280" s="38"/>
      <c r="D280" s="34"/>
      <c r="E280" s="38">
        <v>140000</v>
      </c>
      <c r="F280" s="45">
        <f>C280+D280+E280</f>
        <v>140000</v>
      </c>
    </row>
    <row r="281" spans="1:8" x14ac:dyDescent="0.3">
      <c r="A281" s="44" t="s">
        <v>65</v>
      </c>
      <c r="B281" s="37">
        <v>250</v>
      </c>
      <c r="C281" s="38"/>
      <c r="D281" s="34"/>
      <c r="E281" s="38">
        <v>300000</v>
      </c>
      <c r="F281" s="45">
        <f>C281+D281+E281</f>
        <v>300000</v>
      </c>
    </row>
    <row r="282" spans="1:8" x14ac:dyDescent="0.3">
      <c r="A282" s="44" t="s">
        <v>100</v>
      </c>
      <c r="B282" s="37">
        <v>260</v>
      </c>
      <c r="C282" s="38"/>
      <c r="D282" s="34"/>
      <c r="E282" s="38"/>
      <c r="F282" s="45"/>
    </row>
    <row r="283" spans="1:8" ht="18" x14ac:dyDescent="0.4">
      <c r="A283" s="44" t="s">
        <v>101</v>
      </c>
      <c r="B283" s="37"/>
      <c r="C283" s="39">
        <v>0</v>
      </c>
      <c r="D283" s="40">
        <v>0</v>
      </c>
      <c r="E283" s="39">
        <v>6196558.6799999997</v>
      </c>
      <c r="F283" s="42">
        <f>C283+D283+E283</f>
        <v>6196558.6799999997</v>
      </c>
    </row>
    <row r="284" spans="1:8" ht="6.75" customHeight="1" x14ac:dyDescent="0.4">
      <c r="A284" s="44"/>
      <c r="B284" s="37"/>
      <c r="C284" s="39"/>
      <c r="D284" s="40"/>
      <c r="E284" s="39"/>
      <c r="F284" s="42"/>
    </row>
    <row r="285" spans="1:8" x14ac:dyDescent="0.3">
      <c r="A285" s="36" t="s">
        <v>102</v>
      </c>
      <c r="B285" s="37"/>
      <c r="C285" s="38">
        <f>SUM(C278:C283)</f>
        <v>0</v>
      </c>
      <c r="D285" s="34">
        <f>SUM(D278:D283)</f>
        <v>0</v>
      </c>
      <c r="E285" s="43">
        <f>SUM(E278:E283)</f>
        <v>9731558.6799999997</v>
      </c>
      <c r="F285" s="35">
        <f>SUM(F278:F283)</f>
        <v>9731558.6799999997</v>
      </c>
    </row>
    <row r="286" spans="1:8" x14ac:dyDescent="0.3">
      <c r="A286" s="44"/>
      <c r="B286" s="37"/>
      <c r="C286" s="38"/>
      <c r="D286" s="34"/>
      <c r="E286" s="38"/>
      <c r="F286" s="45"/>
    </row>
    <row r="287" spans="1:8" s="2" customFormat="1" ht="14.25" x14ac:dyDescent="0.2">
      <c r="A287" s="36" t="s">
        <v>103</v>
      </c>
      <c r="B287" s="32"/>
      <c r="C287" s="43">
        <f>C285+C273+C114+C107</f>
        <v>0</v>
      </c>
      <c r="D287" s="43">
        <f>D285+D273+D114+D107</f>
        <v>52842573.32</v>
      </c>
      <c r="E287" s="43">
        <f>E285+E273+E114+E107</f>
        <v>17157426.68</v>
      </c>
      <c r="F287" s="43">
        <f>F285+F273+F114+F107</f>
        <v>70000000</v>
      </c>
      <c r="H287" s="76"/>
    </row>
    <row r="288" spans="1:8" ht="17.25" x14ac:dyDescent="0.3">
      <c r="A288" s="59"/>
      <c r="B288" s="37"/>
      <c r="C288" s="38"/>
      <c r="D288" s="34"/>
      <c r="E288" s="33"/>
      <c r="F288" s="35"/>
    </row>
    <row r="289" spans="1:6" x14ac:dyDescent="0.3">
      <c r="A289" s="60" t="s">
        <v>104</v>
      </c>
      <c r="B289" s="61"/>
      <c r="C289" s="62"/>
      <c r="D289" s="62"/>
      <c r="E289" s="62"/>
      <c r="F289" s="63">
        <f>F73-F287</f>
        <v>0</v>
      </c>
    </row>
    <row r="290" spans="1:6" ht="9" customHeight="1" thickBot="1" x14ac:dyDescent="0.35">
      <c r="A290" s="64"/>
      <c r="B290" s="65"/>
      <c r="C290" s="21"/>
      <c r="D290" s="21"/>
      <c r="E290" s="21"/>
      <c r="F290" s="66"/>
    </row>
    <row r="291" spans="1:6" x14ac:dyDescent="0.3">
      <c r="A291" s="67"/>
      <c r="B291" s="68"/>
      <c r="C291" s="69"/>
      <c r="D291" s="69"/>
      <c r="E291" s="69"/>
      <c r="F291" s="67"/>
    </row>
    <row r="292" spans="1:6" x14ac:dyDescent="0.3">
      <c r="A292" s="70"/>
      <c r="B292" s="7"/>
      <c r="C292" s="6"/>
      <c r="D292" s="6"/>
      <c r="E292" s="6"/>
      <c r="F292" s="70"/>
    </row>
    <row r="293" spans="1:6" x14ac:dyDescent="0.3">
      <c r="A293" s="71" t="s">
        <v>105</v>
      </c>
      <c r="B293" s="72"/>
    </row>
    <row r="294" spans="1:6" x14ac:dyDescent="0.3">
      <c r="B294" s="1"/>
    </row>
    <row r="295" spans="1:6" x14ac:dyDescent="0.3">
      <c r="A295" s="1" t="s">
        <v>106</v>
      </c>
      <c r="B295" s="1"/>
      <c r="E295" s="73">
        <v>42353</v>
      </c>
    </row>
    <row r="296" spans="1:6" x14ac:dyDescent="0.3">
      <c r="B296" s="1"/>
    </row>
    <row r="297" spans="1:6" x14ac:dyDescent="0.3">
      <c r="B297" s="1"/>
    </row>
    <row r="298" spans="1:6" x14ac:dyDescent="0.3">
      <c r="A298" s="2" t="s">
        <v>107</v>
      </c>
      <c r="B298" s="1"/>
      <c r="C298" s="74"/>
    </row>
    <row r="299" spans="1:6" x14ac:dyDescent="0.3">
      <c r="B299" s="1"/>
    </row>
    <row r="300" spans="1:6" x14ac:dyDescent="0.3">
      <c r="B300" s="1"/>
    </row>
    <row r="301" spans="1:6" x14ac:dyDescent="0.3">
      <c r="A301" s="167" t="s">
        <v>108</v>
      </c>
      <c r="B301" s="167"/>
      <c r="C301" s="167"/>
      <c r="D301" s="167"/>
      <c r="E301" s="167"/>
      <c r="F301" s="167"/>
    </row>
    <row r="302" spans="1:6" x14ac:dyDescent="0.3">
      <c r="B302" s="1"/>
    </row>
    <row r="303" spans="1:6" x14ac:dyDescent="0.3">
      <c r="B303" s="1"/>
    </row>
    <row r="304" spans="1:6" x14ac:dyDescent="0.3">
      <c r="B304" s="1"/>
    </row>
    <row r="305" spans="1:4" x14ac:dyDescent="0.3">
      <c r="B305" s="1"/>
    </row>
    <row r="306" spans="1:4" x14ac:dyDescent="0.3">
      <c r="B306" s="1"/>
      <c r="D306" s="2" t="s">
        <v>192</v>
      </c>
    </row>
    <row r="307" spans="1:4" x14ac:dyDescent="0.3">
      <c r="B307" s="1"/>
      <c r="D307" s="1" t="s">
        <v>112</v>
      </c>
    </row>
    <row r="308" spans="1:4" x14ac:dyDescent="0.3">
      <c r="B308" s="1"/>
      <c r="D308" s="1" t="s">
        <v>190</v>
      </c>
    </row>
    <row r="309" spans="1:4" x14ac:dyDescent="0.3">
      <c r="B309" s="1"/>
    </row>
    <row r="310" spans="1:4" x14ac:dyDescent="0.3">
      <c r="B310" s="1"/>
    </row>
    <row r="311" spans="1:4" x14ac:dyDescent="0.3">
      <c r="A311" s="75" t="s">
        <v>109</v>
      </c>
      <c r="B311" s="1"/>
    </row>
    <row r="312" spans="1:4" x14ac:dyDescent="0.3">
      <c r="A312" s="75"/>
      <c r="B312" s="1"/>
    </row>
    <row r="313" spans="1:4" x14ac:dyDescent="0.3">
      <c r="A313" s="75"/>
      <c r="B313" s="1"/>
    </row>
    <row r="314" spans="1:4" x14ac:dyDescent="0.3">
      <c r="A314" s="75"/>
      <c r="B314" s="1"/>
    </row>
    <row r="315" spans="1:4" x14ac:dyDescent="0.3">
      <c r="A315" s="92" t="s">
        <v>134</v>
      </c>
      <c r="B315" s="1"/>
    </row>
    <row r="316" spans="1:4" x14ac:dyDescent="0.3">
      <c r="A316" s="75" t="s">
        <v>110</v>
      </c>
      <c r="B316" s="1"/>
    </row>
    <row r="317" spans="1:4" x14ac:dyDescent="0.3">
      <c r="A317" s="75" t="s">
        <v>111</v>
      </c>
      <c r="B317" s="1"/>
    </row>
    <row r="318" spans="1:4" x14ac:dyDescent="0.3">
      <c r="A318" s="75"/>
    </row>
  </sheetData>
  <mergeCells count="20">
    <mergeCell ref="A82:F82"/>
    <mergeCell ref="A1:F1"/>
    <mergeCell ref="A4:F4"/>
    <mergeCell ref="A5:F5"/>
    <mergeCell ref="A6:F6"/>
    <mergeCell ref="A8:F8"/>
    <mergeCell ref="A10:F10"/>
    <mergeCell ref="A51:F51"/>
    <mergeCell ref="A53:F53"/>
    <mergeCell ref="A58:F58"/>
    <mergeCell ref="A59:F59"/>
    <mergeCell ref="A60:F60"/>
    <mergeCell ref="A247:F247"/>
    <mergeCell ref="A301:F301"/>
    <mergeCell ref="A117:F117"/>
    <mergeCell ref="A125:A126"/>
    <mergeCell ref="A143:A144"/>
    <mergeCell ref="A148:A149"/>
    <mergeCell ref="A161:F161"/>
    <mergeCell ref="A197:F197"/>
  </mergeCells>
  <pageMargins left="0.7" right="0.7" top="0.75" bottom="0.76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view="pageBreakPreview" topLeftCell="A223" zoomScale="110" zoomScaleSheetLayoutView="110" workbookViewId="0">
      <selection activeCell="F215" sqref="F215"/>
    </sheetView>
  </sheetViews>
  <sheetFormatPr defaultColWidth="8.85546875" defaultRowHeight="16.5" x14ac:dyDescent="0.3"/>
  <cols>
    <col min="1" max="1" width="41.85546875" style="1" customWidth="1"/>
    <col min="2" max="2" width="10.7109375" style="5" customWidth="1"/>
    <col min="3" max="3" width="7.5703125" style="1" customWidth="1"/>
    <col min="4" max="4" width="14.140625" style="1" customWidth="1"/>
    <col min="5" max="5" width="14.5703125" style="1" customWidth="1"/>
    <col min="6" max="6" width="15" style="1" customWidth="1"/>
    <col min="7" max="7" width="8.85546875" style="1"/>
    <col min="8" max="8" width="14.5703125" style="1" bestFit="1" customWidth="1"/>
    <col min="9" max="16384" width="8.85546875" style="1"/>
  </cols>
  <sheetData>
    <row r="1" spans="1:6" x14ac:dyDescent="0.3">
      <c r="A1" s="173" t="s">
        <v>120</v>
      </c>
      <c r="B1" s="173"/>
      <c r="C1" s="173"/>
      <c r="D1" s="173"/>
      <c r="E1" s="173"/>
      <c r="F1" s="173"/>
    </row>
    <row r="3" spans="1:6" x14ac:dyDescent="0.3">
      <c r="A3" s="173" t="s">
        <v>121</v>
      </c>
      <c r="B3" s="173"/>
      <c r="C3" s="173"/>
      <c r="D3" s="173"/>
      <c r="E3" s="173"/>
      <c r="F3" s="173"/>
    </row>
    <row r="4" spans="1:6" x14ac:dyDescent="0.3">
      <c r="A4" s="167" t="s">
        <v>122</v>
      </c>
      <c r="B4" s="167"/>
      <c r="C4" s="167"/>
      <c r="D4" s="167"/>
      <c r="E4" s="167"/>
      <c r="F4" s="167"/>
    </row>
    <row r="5" spans="1:6" x14ac:dyDescent="0.3">
      <c r="A5" s="173" t="s">
        <v>123</v>
      </c>
      <c r="B5" s="173"/>
      <c r="C5" s="173"/>
      <c r="D5" s="173"/>
      <c r="E5" s="173"/>
      <c r="F5" s="173"/>
    </row>
    <row r="6" spans="1:6" x14ac:dyDescent="0.3">
      <c r="A6" s="174" t="s">
        <v>195</v>
      </c>
      <c r="B6" s="174"/>
      <c r="C6" s="174"/>
      <c r="D6" s="174"/>
      <c r="E6" s="174"/>
      <c r="F6" s="174"/>
    </row>
    <row r="7" spans="1:6" x14ac:dyDescent="0.3">
      <c r="A7" s="77"/>
      <c r="B7" s="78"/>
      <c r="C7" s="77"/>
      <c r="D7" s="77"/>
      <c r="E7" s="77"/>
      <c r="F7" s="77"/>
    </row>
    <row r="8" spans="1:6" x14ac:dyDescent="0.3">
      <c r="A8" s="77"/>
      <c r="B8" s="78"/>
      <c r="C8" s="77"/>
      <c r="D8" s="77"/>
      <c r="E8" s="77"/>
      <c r="F8" s="77"/>
    </row>
    <row r="9" spans="1:6" x14ac:dyDescent="0.3">
      <c r="A9" s="79" t="s">
        <v>124</v>
      </c>
      <c r="B9" s="80"/>
      <c r="C9" s="80"/>
      <c r="D9" s="77"/>
      <c r="E9" s="77"/>
      <c r="F9" s="77"/>
    </row>
    <row r="10" spans="1:6" x14ac:dyDescent="0.3">
      <c r="A10" s="81" t="s">
        <v>20</v>
      </c>
      <c r="B10" s="82"/>
      <c r="C10" s="83"/>
      <c r="D10" s="77"/>
    </row>
    <row r="11" spans="1:6" x14ac:dyDescent="0.3">
      <c r="A11" s="81" t="s">
        <v>21</v>
      </c>
      <c r="E11" s="83">
        <v>55000000</v>
      </c>
      <c r="F11" s="83"/>
    </row>
    <row r="12" spans="1:6" x14ac:dyDescent="0.3">
      <c r="A12" s="81" t="s">
        <v>125</v>
      </c>
      <c r="E12" s="83">
        <v>10000000</v>
      </c>
      <c r="F12" s="83"/>
    </row>
    <row r="13" spans="1:6" ht="18" x14ac:dyDescent="0.4">
      <c r="A13" s="81" t="s">
        <v>23</v>
      </c>
      <c r="E13" s="84">
        <v>5000000</v>
      </c>
      <c r="F13" s="83"/>
    </row>
    <row r="14" spans="1:6" x14ac:dyDescent="0.3">
      <c r="A14" s="17" t="s">
        <v>24</v>
      </c>
      <c r="E14" s="82"/>
      <c r="F14" s="83">
        <f>SUM(E11:E13)</f>
        <v>70000000</v>
      </c>
    </row>
    <row r="15" spans="1:6" x14ac:dyDescent="0.3">
      <c r="A15" s="17"/>
      <c r="E15" s="82"/>
      <c r="F15" s="83"/>
    </row>
    <row r="16" spans="1:6" s="5" customFormat="1" ht="15.75" x14ac:dyDescent="0.4">
      <c r="A16" s="81" t="s">
        <v>25</v>
      </c>
      <c r="E16" s="82"/>
      <c r="F16" s="84">
        <v>0</v>
      </c>
    </row>
    <row r="17" spans="1:6" s="5" customFormat="1" ht="13.5" x14ac:dyDescent="0.25">
      <c r="A17" s="81" t="s">
        <v>24</v>
      </c>
      <c r="E17" s="82"/>
      <c r="F17" s="83">
        <f>F14+F16</f>
        <v>70000000</v>
      </c>
    </row>
    <row r="18" spans="1:6" s="5" customFormat="1" ht="15.75" x14ac:dyDescent="0.4">
      <c r="A18" s="81" t="s">
        <v>26</v>
      </c>
      <c r="E18" s="82"/>
      <c r="F18" s="84">
        <v>0</v>
      </c>
    </row>
    <row r="19" spans="1:6" s="5" customFormat="1" ht="15.75" x14ac:dyDescent="0.4">
      <c r="A19" s="81"/>
      <c r="E19" s="82"/>
      <c r="F19" s="84"/>
    </row>
    <row r="20" spans="1:6" s="5" customFormat="1" ht="15" x14ac:dyDescent="0.35">
      <c r="A20" s="17" t="s">
        <v>27</v>
      </c>
      <c r="E20" s="85"/>
      <c r="F20" s="85">
        <f>F17-F18</f>
        <v>70000000</v>
      </c>
    </row>
    <row r="21" spans="1:6" s="5" customFormat="1" ht="15" x14ac:dyDescent="0.35">
      <c r="A21" s="17"/>
      <c r="E21" s="85"/>
      <c r="F21" s="85"/>
    </row>
    <row r="22" spans="1:6" ht="17.25" thickBot="1" x14ac:dyDescent="0.35">
      <c r="A22" s="21"/>
      <c r="B22" s="7"/>
      <c r="C22" s="6"/>
      <c r="D22" s="6"/>
      <c r="E22" s="6"/>
      <c r="F22" s="21"/>
    </row>
    <row r="23" spans="1:6" ht="18" thickBot="1" x14ac:dyDescent="0.35">
      <c r="A23" s="164" t="s">
        <v>30</v>
      </c>
      <c r="B23" s="165"/>
      <c r="C23" s="165"/>
      <c r="D23" s="165"/>
      <c r="E23" s="165"/>
      <c r="F23" s="166"/>
    </row>
    <row r="24" spans="1:6" ht="17.25" thickBot="1" x14ac:dyDescent="0.35">
      <c r="A24" s="22" t="s">
        <v>31</v>
      </c>
      <c r="B24" s="23" t="s">
        <v>32</v>
      </c>
      <c r="C24" s="24" t="s">
        <v>33</v>
      </c>
      <c r="D24" s="24" t="s">
        <v>34</v>
      </c>
      <c r="E24" s="24" t="s">
        <v>35</v>
      </c>
      <c r="F24" s="26" t="s">
        <v>24</v>
      </c>
    </row>
    <row r="25" spans="1:6" ht="17.25" thickTop="1" x14ac:dyDescent="0.3">
      <c r="A25" s="86"/>
      <c r="B25" s="32"/>
      <c r="C25" s="33"/>
      <c r="D25" s="93"/>
      <c r="E25" s="93"/>
      <c r="F25" s="35"/>
    </row>
    <row r="26" spans="1:6" x14ac:dyDescent="0.3">
      <c r="A26" s="36" t="s">
        <v>36</v>
      </c>
      <c r="B26" s="37"/>
      <c r="C26" s="38"/>
      <c r="D26" s="33"/>
      <c r="E26" s="33"/>
      <c r="F26" s="45"/>
    </row>
    <row r="27" spans="1:6" x14ac:dyDescent="0.3">
      <c r="A27" s="44" t="s">
        <v>37</v>
      </c>
      <c r="B27" s="37" t="s">
        <v>213</v>
      </c>
      <c r="C27" s="95"/>
      <c r="D27" s="38">
        <f>'1'!D87</f>
        <v>300000</v>
      </c>
      <c r="E27" s="33"/>
      <c r="F27" s="45">
        <f t="shared" ref="F27:F62" si="0">C27+D27+E27</f>
        <v>300000</v>
      </c>
    </row>
    <row r="28" spans="1:6" x14ac:dyDescent="0.3">
      <c r="A28" s="44" t="s">
        <v>38</v>
      </c>
      <c r="B28" s="37" t="s">
        <v>214</v>
      </c>
      <c r="C28" s="95"/>
      <c r="D28" s="38">
        <f>'1'!D88</f>
        <v>200000</v>
      </c>
      <c r="E28" s="33"/>
      <c r="F28" s="45">
        <f t="shared" si="0"/>
        <v>200000</v>
      </c>
    </row>
    <row r="29" spans="1:6" x14ac:dyDescent="0.3">
      <c r="A29" s="44" t="s">
        <v>39</v>
      </c>
      <c r="B29" s="37" t="s">
        <v>215</v>
      </c>
      <c r="C29" s="95"/>
      <c r="D29" s="38">
        <f>'1'!D89</f>
        <v>100000</v>
      </c>
      <c r="E29" s="33"/>
      <c r="F29" s="45">
        <f t="shared" si="0"/>
        <v>100000</v>
      </c>
    </row>
    <row r="30" spans="1:6" x14ac:dyDescent="0.3">
      <c r="A30" s="44" t="s">
        <v>40</v>
      </c>
      <c r="B30" s="37" t="s">
        <v>216</v>
      </c>
      <c r="C30" s="95"/>
      <c r="D30" s="38">
        <f>'1'!D90</f>
        <v>200000</v>
      </c>
      <c r="E30" s="33"/>
      <c r="F30" s="45">
        <f t="shared" si="0"/>
        <v>200000</v>
      </c>
    </row>
    <row r="31" spans="1:6" x14ac:dyDescent="0.3">
      <c r="A31" s="44" t="s">
        <v>240</v>
      </c>
      <c r="B31" s="37" t="s">
        <v>217</v>
      </c>
      <c r="C31" s="95"/>
      <c r="D31" s="38">
        <f>'1'!D91</f>
        <v>300000</v>
      </c>
      <c r="E31" s="33"/>
      <c r="F31" s="45">
        <f t="shared" si="0"/>
        <v>300000</v>
      </c>
    </row>
    <row r="32" spans="1:6" x14ac:dyDescent="0.3">
      <c r="A32" s="44" t="s">
        <v>241</v>
      </c>
      <c r="B32" s="37" t="s">
        <v>218</v>
      </c>
      <c r="C32" s="95"/>
      <c r="D32" s="38">
        <f>'1'!D92</f>
        <v>100000</v>
      </c>
      <c r="E32" s="33"/>
      <c r="F32" s="45">
        <f t="shared" si="0"/>
        <v>100000</v>
      </c>
    </row>
    <row r="33" spans="1:6" x14ac:dyDescent="0.3">
      <c r="A33" s="44" t="s">
        <v>43</v>
      </c>
      <c r="B33" s="37" t="s">
        <v>219</v>
      </c>
      <c r="C33" s="95"/>
      <c r="D33" s="38">
        <f>'1'!D93</f>
        <v>792000</v>
      </c>
      <c r="E33" s="33"/>
      <c r="F33" s="45">
        <f t="shared" si="0"/>
        <v>792000</v>
      </c>
    </row>
    <row r="34" spans="1:6" x14ac:dyDescent="0.3">
      <c r="A34" s="44" t="s">
        <v>44</v>
      </c>
      <c r="B34" s="37" t="s">
        <v>220</v>
      </c>
      <c r="C34" s="95"/>
      <c r="D34" s="38">
        <f>'1'!D94</f>
        <v>3360000</v>
      </c>
      <c r="E34" s="33"/>
      <c r="F34" s="45">
        <f t="shared" si="0"/>
        <v>3360000</v>
      </c>
    </row>
    <row r="35" spans="1:6" x14ac:dyDescent="0.3">
      <c r="A35" s="44" t="s">
        <v>242</v>
      </c>
      <c r="B35" s="37" t="s">
        <v>221</v>
      </c>
      <c r="C35" s="95"/>
      <c r="D35" s="38">
        <f>'1'!D95</f>
        <v>79600</v>
      </c>
      <c r="E35" s="33"/>
      <c r="F35" s="45">
        <f t="shared" si="0"/>
        <v>79600</v>
      </c>
    </row>
    <row r="36" spans="1:6" x14ac:dyDescent="0.3">
      <c r="A36" s="44" t="s">
        <v>243</v>
      </c>
      <c r="B36" s="37" t="s">
        <v>222</v>
      </c>
      <c r="C36" s="95"/>
      <c r="D36" s="38">
        <f>'1'!D96</f>
        <v>240000</v>
      </c>
      <c r="E36" s="33"/>
      <c r="F36" s="45">
        <f t="shared" si="0"/>
        <v>240000</v>
      </c>
    </row>
    <row r="37" spans="1:6" x14ac:dyDescent="0.3">
      <c r="A37" s="44" t="s">
        <v>244</v>
      </c>
      <c r="B37" s="37" t="s">
        <v>223</v>
      </c>
      <c r="C37" s="95"/>
      <c r="D37" s="38">
        <f>'1'!D97</f>
        <v>1448304</v>
      </c>
      <c r="E37" s="33"/>
      <c r="F37" s="45">
        <f t="shared" si="0"/>
        <v>1448304</v>
      </c>
    </row>
    <row r="38" spans="1:6" x14ac:dyDescent="0.3">
      <c r="A38" s="44" t="s">
        <v>48</v>
      </c>
      <c r="B38" s="37" t="s">
        <v>224</v>
      </c>
      <c r="C38" s="95"/>
      <c r="D38" s="38">
        <f>'1'!D98</f>
        <v>13752000</v>
      </c>
      <c r="E38" s="33"/>
      <c r="F38" s="45">
        <f t="shared" si="0"/>
        <v>13752000</v>
      </c>
    </row>
    <row r="39" spans="1:6" x14ac:dyDescent="0.3">
      <c r="A39" s="46" t="s">
        <v>49</v>
      </c>
      <c r="B39" s="37" t="s">
        <v>225</v>
      </c>
      <c r="C39" s="95"/>
      <c r="D39" s="38">
        <f>'1'!D99</f>
        <v>1149956</v>
      </c>
      <c r="E39" s="33"/>
      <c r="F39" s="45">
        <f>C39+D39+E39</f>
        <v>1149956</v>
      </c>
    </row>
    <row r="40" spans="1:6" x14ac:dyDescent="0.3">
      <c r="A40" s="44" t="s">
        <v>50</v>
      </c>
      <c r="B40" s="37" t="s">
        <v>226</v>
      </c>
      <c r="C40" s="95"/>
      <c r="D40" s="38">
        <f>'1'!D100</f>
        <v>2876960</v>
      </c>
      <c r="E40" s="33"/>
      <c r="F40" s="45">
        <f>C40+D40+E40</f>
        <v>2876960</v>
      </c>
    </row>
    <row r="41" spans="1:6" x14ac:dyDescent="0.3">
      <c r="A41" s="44" t="s">
        <v>118</v>
      </c>
      <c r="B41" s="37" t="s">
        <v>226</v>
      </c>
      <c r="C41" s="95"/>
      <c r="D41" s="38">
        <f>'1'!D101</f>
        <v>1650000</v>
      </c>
      <c r="E41" s="33"/>
      <c r="F41" s="45">
        <f>C41+D41+E41</f>
        <v>1650000</v>
      </c>
    </row>
    <row r="42" spans="1:6" x14ac:dyDescent="0.3">
      <c r="A42" s="44" t="s">
        <v>51</v>
      </c>
      <c r="B42" s="37" t="s">
        <v>227</v>
      </c>
      <c r="C42" s="95"/>
      <c r="D42" s="38">
        <f>'1'!D102</f>
        <v>25000</v>
      </c>
      <c r="E42" s="33"/>
      <c r="F42" s="45">
        <f t="shared" si="0"/>
        <v>25000</v>
      </c>
    </row>
    <row r="43" spans="1:6" x14ac:dyDescent="0.3">
      <c r="A43" s="44" t="s">
        <v>52</v>
      </c>
      <c r="B43" s="37" t="s">
        <v>228</v>
      </c>
      <c r="C43" s="95"/>
      <c r="D43" s="38">
        <f>'1'!D103</f>
        <v>50000</v>
      </c>
      <c r="E43" s="33"/>
      <c r="F43" s="45">
        <f t="shared" si="0"/>
        <v>50000</v>
      </c>
    </row>
    <row r="44" spans="1:6" x14ac:dyDescent="0.3">
      <c r="A44" s="44" t="s">
        <v>53</v>
      </c>
      <c r="B44" s="37" t="s">
        <v>229</v>
      </c>
      <c r="C44" s="95"/>
      <c r="D44" s="38">
        <f>'1'!D104</f>
        <v>50000</v>
      </c>
      <c r="E44" s="33"/>
      <c r="F44" s="45">
        <f t="shared" si="0"/>
        <v>50000</v>
      </c>
    </row>
    <row r="45" spans="1:6" ht="18" x14ac:dyDescent="0.4">
      <c r="A45" s="103" t="s">
        <v>54</v>
      </c>
      <c r="B45" s="37" t="s">
        <v>229</v>
      </c>
      <c r="C45" s="39">
        <v>0</v>
      </c>
      <c r="D45" s="39">
        <f>'1'!D105</f>
        <v>260000</v>
      </c>
      <c r="E45" s="39">
        <v>0</v>
      </c>
      <c r="F45" s="42">
        <f>C45+D45+E45</f>
        <v>260000</v>
      </c>
    </row>
    <row r="46" spans="1:6" ht="6.75" customHeight="1" x14ac:dyDescent="0.4">
      <c r="A46" s="103"/>
      <c r="B46" s="37"/>
      <c r="C46" s="39"/>
      <c r="D46" s="39"/>
      <c r="E46" s="39"/>
      <c r="F46" s="42"/>
    </row>
    <row r="47" spans="1:6" x14ac:dyDescent="0.3">
      <c r="A47" s="104" t="s">
        <v>55</v>
      </c>
      <c r="B47" s="37"/>
      <c r="C47" s="96">
        <f>SUM(C27:C45)</f>
        <v>0</v>
      </c>
      <c r="D47" s="43">
        <f>SUM(D27:D45)</f>
        <v>26933820</v>
      </c>
      <c r="E47" s="33">
        <f>SUM(E27:E45)</f>
        <v>0</v>
      </c>
      <c r="F47" s="33">
        <f>SUM(F27:F45)</f>
        <v>26933820</v>
      </c>
    </row>
    <row r="48" spans="1:6" x14ac:dyDescent="0.3">
      <c r="A48" s="104"/>
      <c r="B48" s="37"/>
      <c r="C48" s="96"/>
      <c r="D48" s="43"/>
      <c r="E48" s="33"/>
      <c r="F48" s="33"/>
    </row>
    <row r="49" spans="1:6" x14ac:dyDescent="0.3">
      <c r="A49" s="104" t="s">
        <v>56</v>
      </c>
      <c r="B49" s="37"/>
      <c r="C49" s="38"/>
      <c r="D49" s="33"/>
      <c r="E49" s="33"/>
      <c r="F49" s="57"/>
    </row>
    <row r="50" spans="1:6" x14ac:dyDescent="0.3">
      <c r="A50" s="44" t="s">
        <v>57</v>
      </c>
      <c r="B50" s="37" t="s">
        <v>230</v>
      </c>
      <c r="C50" s="38"/>
      <c r="D50" s="57">
        <f>'1'!D111</f>
        <v>4066666.66</v>
      </c>
      <c r="E50" s="33"/>
      <c r="F50" s="45">
        <f>D50</f>
        <v>4066666.66</v>
      </c>
    </row>
    <row r="51" spans="1:6" ht="18" x14ac:dyDescent="0.4">
      <c r="A51" s="44" t="s">
        <v>58</v>
      </c>
      <c r="B51" s="37" t="s">
        <v>231</v>
      </c>
      <c r="C51" s="39">
        <v>0</v>
      </c>
      <c r="D51" s="41">
        <f>'1'!D112</f>
        <v>40666.660000000003</v>
      </c>
      <c r="E51" s="41">
        <v>0</v>
      </c>
      <c r="F51" s="42">
        <f>D51</f>
        <v>40666.660000000003</v>
      </c>
    </row>
    <row r="52" spans="1:6" ht="6" customHeight="1" x14ac:dyDescent="0.4">
      <c r="A52" s="44"/>
      <c r="B52" s="37"/>
      <c r="C52" s="39"/>
      <c r="D52" s="41"/>
      <c r="E52" s="41"/>
      <c r="F52" s="42"/>
    </row>
    <row r="53" spans="1:6" x14ac:dyDescent="0.3">
      <c r="A53" s="36" t="s">
        <v>59</v>
      </c>
      <c r="B53" s="37"/>
      <c r="C53" s="43">
        <f>SUM(C50:C51)</f>
        <v>0</v>
      </c>
      <c r="D53" s="33">
        <f>SUM(D50:D51)</f>
        <v>4107333.3200000003</v>
      </c>
      <c r="E53" s="33">
        <f>SUM(E50:E51)</f>
        <v>0</v>
      </c>
      <c r="F53" s="35">
        <f>SUM(F50:F51)</f>
        <v>4107333.3200000003</v>
      </c>
    </row>
    <row r="54" spans="1:6" x14ac:dyDescent="0.3">
      <c r="A54" s="44"/>
      <c r="B54" s="37"/>
      <c r="C54" s="38"/>
      <c r="D54" s="57"/>
      <c r="E54" s="33"/>
      <c r="F54" s="45"/>
    </row>
    <row r="55" spans="1:6" x14ac:dyDescent="0.3">
      <c r="A55" s="36"/>
      <c r="B55" s="37"/>
      <c r="C55" s="38"/>
      <c r="D55" s="33"/>
      <c r="E55" s="33"/>
      <c r="F55" s="45"/>
    </row>
    <row r="56" spans="1:6" ht="9" customHeight="1" x14ac:dyDescent="0.3">
      <c r="A56" s="36"/>
      <c r="B56" s="37"/>
      <c r="C56" s="38"/>
      <c r="D56" s="33"/>
      <c r="E56" s="33"/>
      <c r="F56" s="45"/>
    </row>
    <row r="57" spans="1:6" ht="16.5" customHeight="1" x14ac:dyDescent="0.3">
      <c r="A57" s="36" t="s">
        <v>61</v>
      </c>
      <c r="B57" s="37"/>
      <c r="C57" s="38"/>
      <c r="D57" s="33"/>
      <c r="E57" s="33"/>
      <c r="F57" s="45"/>
    </row>
    <row r="58" spans="1:6" ht="18" customHeight="1" x14ac:dyDescent="0.3">
      <c r="A58" s="44"/>
      <c r="B58" s="37"/>
      <c r="C58" s="38"/>
      <c r="D58" s="33"/>
      <c r="E58" s="33"/>
      <c r="F58" s="45"/>
    </row>
    <row r="59" spans="1:6" ht="23.25" customHeight="1" x14ac:dyDescent="0.3">
      <c r="A59" s="168" t="s">
        <v>62</v>
      </c>
      <c r="B59" s="37"/>
      <c r="C59" s="38"/>
      <c r="D59" s="33"/>
      <c r="E59" s="33"/>
      <c r="F59" s="45"/>
    </row>
    <row r="60" spans="1:6" x14ac:dyDescent="0.3">
      <c r="A60" s="168"/>
      <c r="B60" s="37"/>
      <c r="C60" s="38"/>
      <c r="D60" s="33"/>
      <c r="E60" s="33"/>
      <c r="F60" s="45"/>
    </row>
    <row r="61" spans="1:6" ht="17.25" thickBot="1" x14ac:dyDescent="0.35">
      <c r="A61" s="51" t="s">
        <v>34</v>
      </c>
      <c r="B61" s="52"/>
      <c r="C61" s="53"/>
      <c r="D61" s="55"/>
      <c r="E61" s="55"/>
      <c r="F61" s="56"/>
    </row>
    <row r="62" spans="1:6" x14ac:dyDescent="0.3">
      <c r="A62" s="44" t="s">
        <v>63</v>
      </c>
      <c r="B62" s="37" t="s">
        <v>232</v>
      </c>
      <c r="C62" s="38"/>
      <c r="D62" s="57">
        <f>'1'!D128</f>
        <v>275000</v>
      </c>
      <c r="E62" s="57"/>
      <c r="F62" s="45">
        <f t="shared" si="0"/>
        <v>275000</v>
      </c>
    </row>
    <row r="63" spans="1:6" x14ac:dyDescent="0.3">
      <c r="A63" s="44"/>
      <c r="B63" s="37"/>
      <c r="C63" s="38"/>
      <c r="D63" s="57"/>
      <c r="E63" s="57"/>
      <c r="F63" s="45"/>
    </row>
    <row r="64" spans="1:6" x14ac:dyDescent="0.3">
      <c r="A64" s="36" t="s">
        <v>64</v>
      </c>
      <c r="B64" s="37"/>
      <c r="C64" s="38"/>
      <c r="D64" s="57"/>
      <c r="E64" s="57"/>
      <c r="F64" s="45"/>
    </row>
    <row r="65" spans="1:6" x14ac:dyDescent="0.3">
      <c r="A65" s="44" t="s">
        <v>34</v>
      </c>
      <c r="B65" s="37"/>
      <c r="C65" s="38"/>
      <c r="D65" s="33"/>
      <c r="E65" s="33"/>
      <c r="F65" s="45"/>
    </row>
    <row r="66" spans="1:6" x14ac:dyDescent="0.3">
      <c r="A66" s="44" t="s">
        <v>39</v>
      </c>
      <c r="B66" s="37" t="s">
        <v>215</v>
      </c>
      <c r="C66" s="38"/>
      <c r="D66" s="57">
        <f>'1'!D132</f>
        <v>5000</v>
      </c>
      <c r="E66" s="33"/>
      <c r="F66" s="45">
        <f t="shared" ref="F66:F67" si="1">C66+D66+E66</f>
        <v>5000</v>
      </c>
    </row>
    <row r="67" spans="1:6" x14ac:dyDescent="0.3">
      <c r="A67" s="44" t="s">
        <v>63</v>
      </c>
      <c r="B67" s="37" t="s">
        <v>232</v>
      </c>
      <c r="C67" s="38"/>
      <c r="D67" s="57">
        <f>'1'!D133</f>
        <v>24000</v>
      </c>
      <c r="E67" s="57"/>
      <c r="F67" s="45">
        <f t="shared" si="1"/>
        <v>24000</v>
      </c>
    </row>
    <row r="68" spans="1:6" x14ac:dyDescent="0.3">
      <c r="A68" s="44"/>
      <c r="B68" s="37"/>
      <c r="C68" s="38"/>
      <c r="D68" s="57"/>
      <c r="E68" s="57"/>
      <c r="F68" s="45"/>
    </row>
    <row r="69" spans="1:6" x14ac:dyDescent="0.3">
      <c r="A69" s="36" t="s">
        <v>66</v>
      </c>
      <c r="B69" s="37"/>
      <c r="C69" s="38"/>
      <c r="D69" s="57"/>
      <c r="E69" s="57"/>
      <c r="F69" s="45"/>
    </row>
    <row r="70" spans="1:6" x14ac:dyDescent="0.3">
      <c r="A70" s="44" t="s">
        <v>34</v>
      </c>
      <c r="B70" s="37"/>
      <c r="C70" s="38"/>
      <c r="D70" s="33"/>
      <c r="E70" s="33"/>
      <c r="F70" s="45"/>
    </row>
    <row r="71" spans="1:6" x14ac:dyDescent="0.3">
      <c r="A71" s="44" t="s">
        <v>63</v>
      </c>
      <c r="B71" s="37" t="s">
        <v>232</v>
      </c>
      <c r="C71" s="38"/>
      <c r="D71" s="57">
        <f>'1'!D137</f>
        <v>24000</v>
      </c>
      <c r="E71" s="57"/>
      <c r="F71" s="45">
        <f t="shared" ref="F71" si="2">C71+D71+E71</f>
        <v>24000</v>
      </c>
    </row>
    <row r="72" spans="1:6" x14ac:dyDescent="0.3">
      <c r="A72" s="44"/>
      <c r="B72" s="37"/>
      <c r="C72" s="38"/>
      <c r="D72" s="57"/>
      <c r="E72" s="57"/>
      <c r="F72" s="45"/>
    </row>
    <row r="73" spans="1:6" x14ac:dyDescent="0.3">
      <c r="A73" s="36" t="s">
        <v>67</v>
      </c>
      <c r="B73" s="37"/>
      <c r="C73" s="38"/>
      <c r="D73" s="57"/>
      <c r="E73" s="57"/>
      <c r="F73" s="45"/>
    </row>
    <row r="74" spans="1:6" x14ac:dyDescent="0.3">
      <c r="A74" s="44" t="s">
        <v>34</v>
      </c>
      <c r="B74" s="37"/>
      <c r="C74" s="38"/>
      <c r="D74" s="33"/>
      <c r="E74" s="33"/>
      <c r="F74" s="45"/>
    </row>
    <row r="75" spans="1:6" x14ac:dyDescent="0.3">
      <c r="A75" s="44" t="s">
        <v>63</v>
      </c>
      <c r="B75" s="37" t="s">
        <v>232</v>
      </c>
      <c r="C75" s="38"/>
      <c r="D75" s="57">
        <f>'1'!D141</f>
        <v>324500</v>
      </c>
      <c r="E75" s="57"/>
      <c r="F75" s="45">
        <f t="shared" ref="F75" si="3">C75+D75+E75</f>
        <v>324500</v>
      </c>
    </row>
    <row r="76" spans="1:6" x14ac:dyDescent="0.3">
      <c r="A76" s="44"/>
      <c r="B76" s="37"/>
      <c r="C76" s="38"/>
      <c r="D76" s="57"/>
      <c r="E76" s="57"/>
      <c r="F76" s="45"/>
    </row>
    <row r="77" spans="1:6" x14ac:dyDescent="0.3">
      <c r="A77" s="168" t="s">
        <v>68</v>
      </c>
      <c r="B77" s="37"/>
      <c r="C77" s="38"/>
      <c r="D77" s="57"/>
      <c r="E77" s="57"/>
      <c r="F77" s="45"/>
    </row>
    <row r="78" spans="1:6" x14ac:dyDescent="0.3">
      <c r="A78" s="168"/>
      <c r="B78" s="37"/>
      <c r="C78" s="38"/>
      <c r="D78" s="57"/>
      <c r="E78" s="57"/>
      <c r="F78" s="45"/>
    </row>
    <row r="79" spans="1:6" x14ac:dyDescent="0.3">
      <c r="A79" s="44" t="s">
        <v>34</v>
      </c>
      <c r="B79" s="37"/>
      <c r="C79" s="38"/>
      <c r="D79" s="57"/>
      <c r="E79" s="57"/>
      <c r="F79" s="45"/>
    </row>
    <row r="80" spans="1:6" x14ac:dyDescent="0.3">
      <c r="A80" s="44" t="s">
        <v>54</v>
      </c>
      <c r="B80" s="37" t="s">
        <v>229</v>
      </c>
      <c r="C80" s="38"/>
      <c r="D80" s="57">
        <f>'1'!D146</f>
        <v>138000</v>
      </c>
      <c r="E80" s="57"/>
      <c r="F80" s="45">
        <f t="shared" ref="F80" si="4">C80+D80+E80</f>
        <v>138000</v>
      </c>
    </row>
    <row r="81" spans="1:6" x14ac:dyDescent="0.3">
      <c r="A81" s="44"/>
      <c r="B81" s="37"/>
      <c r="C81" s="38"/>
      <c r="D81" s="57"/>
      <c r="E81" s="57"/>
      <c r="F81" s="45"/>
    </row>
    <row r="82" spans="1:6" x14ac:dyDescent="0.3">
      <c r="A82" s="168" t="s">
        <v>69</v>
      </c>
      <c r="B82" s="37"/>
      <c r="C82" s="38"/>
      <c r="D82" s="57"/>
      <c r="E82" s="57"/>
      <c r="F82" s="45"/>
    </row>
    <row r="83" spans="1:6" x14ac:dyDescent="0.3">
      <c r="A83" s="168"/>
      <c r="B83" s="37"/>
      <c r="C83" s="38"/>
      <c r="D83" s="57"/>
      <c r="E83" s="57"/>
      <c r="F83" s="45"/>
    </row>
    <row r="84" spans="1:6" x14ac:dyDescent="0.3">
      <c r="A84" s="44" t="s">
        <v>34</v>
      </c>
      <c r="B84" s="37"/>
      <c r="C84" s="38"/>
      <c r="D84" s="57"/>
      <c r="E84" s="57"/>
      <c r="F84" s="45"/>
    </row>
    <row r="85" spans="1:6" x14ac:dyDescent="0.3">
      <c r="A85" s="44" t="s">
        <v>54</v>
      </c>
      <c r="B85" s="37" t="s">
        <v>229</v>
      </c>
      <c r="C85" s="38"/>
      <c r="D85" s="57">
        <f>'1'!D151</f>
        <v>30000</v>
      </c>
      <c r="E85" s="57"/>
      <c r="F85" s="45">
        <f t="shared" ref="F85" si="5">C85+D85+E85</f>
        <v>30000</v>
      </c>
    </row>
    <row r="86" spans="1:6" x14ac:dyDescent="0.3">
      <c r="A86" s="44"/>
      <c r="B86" s="37"/>
      <c r="C86" s="38"/>
      <c r="D86" s="57"/>
      <c r="E86" s="57"/>
      <c r="F86" s="45"/>
    </row>
    <row r="87" spans="1:6" x14ac:dyDescent="0.3">
      <c r="A87" s="44"/>
      <c r="B87" s="37"/>
      <c r="C87" s="38"/>
      <c r="D87" s="57"/>
      <c r="E87" s="57"/>
      <c r="F87" s="45"/>
    </row>
    <row r="88" spans="1:6" x14ac:dyDescent="0.3">
      <c r="A88" s="36" t="s">
        <v>70</v>
      </c>
      <c r="B88" s="37"/>
      <c r="C88" s="38"/>
      <c r="D88" s="57"/>
      <c r="E88" s="57"/>
      <c r="F88" s="45"/>
    </row>
    <row r="89" spans="1:6" x14ac:dyDescent="0.3">
      <c r="A89" s="44" t="s">
        <v>34</v>
      </c>
      <c r="B89" s="37"/>
      <c r="C89" s="38"/>
      <c r="D89" s="57"/>
      <c r="E89" s="57"/>
      <c r="F89" s="45"/>
    </row>
    <row r="90" spans="1:6" x14ac:dyDescent="0.3">
      <c r="A90" s="44" t="s">
        <v>54</v>
      </c>
      <c r="B90" s="37" t="s">
        <v>229</v>
      </c>
      <c r="C90" s="38"/>
      <c r="D90" s="57">
        <f>'1'!D155</f>
        <v>50000</v>
      </c>
      <c r="E90" s="57"/>
      <c r="F90" s="45">
        <f t="shared" ref="F90" si="6">C90+D90+E90</f>
        <v>50000</v>
      </c>
    </row>
    <row r="91" spans="1:6" ht="9" customHeight="1" x14ac:dyDescent="0.3">
      <c r="A91" s="44"/>
      <c r="B91" s="37"/>
      <c r="C91" s="38"/>
      <c r="D91" s="57"/>
      <c r="E91" s="57"/>
      <c r="F91" s="45"/>
    </row>
    <row r="92" spans="1:6" x14ac:dyDescent="0.3">
      <c r="A92" s="89" t="s">
        <v>114</v>
      </c>
      <c r="B92" s="37"/>
      <c r="C92" s="38"/>
      <c r="D92" s="57"/>
      <c r="E92" s="57"/>
      <c r="F92" s="45"/>
    </row>
    <row r="93" spans="1:6" x14ac:dyDescent="0.3">
      <c r="A93" s="44" t="s">
        <v>34</v>
      </c>
      <c r="B93" s="37"/>
      <c r="C93" s="38"/>
      <c r="D93" s="57"/>
      <c r="E93" s="57"/>
      <c r="F93" s="45"/>
    </row>
    <row r="94" spans="1:6" x14ac:dyDescent="0.3">
      <c r="A94" s="44" t="s">
        <v>54</v>
      </c>
      <c r="B94" s="37" t="s">
        <v>229</v>
      </c>
      <c r="C94" s="38"/>
      <c r="D94" s="57">
        <f>'1'!D155</f>
        <v>50000</v>
      </c>
      <c r="E94" s="57"/>
      <c r="F94" s="45">
        <f t="shared" ref="F94" si="7">C94+D94+E94</f>
        <v>50000</v>
      </c>
    </row>
    <row r="95" spans="1:6" x14ac:dyDescent="0.3">
      <c r="A95" s="44"/>
      <c r="B95" s="37"/>
      <c r="C95" s="38"/>
      <c r="D95" s="57"/>
      <c r="E95" s="57"/>
      <c r="F95" s="45"/>
    </row>
    <row r="96" spans="1:6" x14ac:dyDescent="0.3">
      <c r="A96" s="36" t="s">
        <v>71</v>
      </c>
      <c r="B96" s="37"/>
      <c r="C96" s="38"/>
      <c r="D96" s="57"/>
      <c r="E96" s="57"/>
      <c r="F96" s="45"/>
    </row>
    <row r="97" spans="1:6" x14ac:dyDescent="0.3">
      <c r="A97" s="44" t="s">
        <v>34</v>
      </c>
      <c r="B97" s="37"/>
      <c r="C97" s="38"/>
      <c r="D97" s="57"/>
      <c r="E97" s="57"/>
      <c r="F97" s="45"/>
    </row>
    <row r="98" spans="1:6" x14ac:dyDescent="0.3">
      <c r="A98" s="44" t="s">
        <v>72</v>
      </c>
      <c r="B98" s="37" t="s">
        <v>232</v>
      </c>
      <c r="C98" s="38"/>
      <c r="D98" s="57">
        <f>'1'!D166</f>
        <v>612000</v>
      </c>
      <c r="E98" s="57"/>
      <c r="F98" s="45">
        <f>D98</f>
        <v>612000</v>
      </c>
    </row>
    <row r="99" spans="1:6" x14ac:dyDescent="0.3">
      <c r="A99" s="44"/>
      <c r="B99" s="37"/>
      <c r="C99" s="38"/>
      <c r="D99" s="57"/>
      <c r="E99" s="57"/>
      <c r="F99" s="45"/>
    </row>
    <row r="100" spans="1:6" x14ac:dyDescent="0.3">
      <c r="A100" s="36" t="s">
        <v>73</v>
      </c>
      <c r="B100" s="37"/>
      <c r="C100" s="38"/>
      <c r="D100" s="57"/>
      <c r="E100" s="57"/>
      <c r="F100" s="45"/>
    </row>
    <row r="101" spans="1:6" x14ac:dyDescent="0.3">
      <c r="A101" s="44" t="s">
        <v>34</v>
      </c>
      <c r="B101" s="37"/>
      <c r="C101" s="38"/>
      <c r="D101" s="57"/>
      <c r="E101" s="57"/>
      <c r="F101" s="45"/>
    </row>
    <row r="102" spans="1:6" x14ac:dyDescent="0.3">
      <c r="A102" s="44" t="s">
        <v>72</v>
      </c>
      <c r="B102" s="37" t="s">
        <v>232</v>
      </c>
      <c r="C102" s="38"/>
      <c r="D102" s="57">
        <f>'1'!D170</f>
        <v>1704000</v>
      </c>
      <c r="E102" s="57"/>
      <c r="F102" s="45">
        <f>D102</f>
        <v>1704000</v>
      </c>
    </row>
    <row r="103" spans="1:6" x14ac:dyDescent="0.3">
      <c r="A103" s="44" t="s">
        <v>54</v>
      </c>
      <c r="B103" s="37" t="s">
        <v>229</v>
      </c>
      <c r="C103" s="38"/>
      <c r="D103" s="57">
        <f>'1'!D171</f>
        <v>64000</v>
      </c>
      <c r="E103" s="57"/>
      <c r="F103" s="45">
        <f t="shared" ref="F103" si="8">C103+D103+E103</f>
        <v>64000</v>
      </c>
    </row>
    <row r="104" spans="1:6" x14ac:dyDescent="0.3">
      <c r="A104" s="44"/>
      <c r="B104" s="37"/>
      <c r="C104" s="38"/>
      <c r="D104" s="57"/>
      <c r="E104" s="57"/>
      <c r="F104" s="45"/>
    </row>
    <row r="105" spans="1:6" x14ac:dyDescent="0.3">
      <c r="A105" s="36" t="s">
        <v>74</v>
      </c>
      <c r="B105" s="37"/>
      <c r="C105" s="38"/>
      <c r="D105" s="57"/>
      <c r="E105" s="57"/>
      <c r="F105" s="45"/>
    </row>
    <row r="106" spans="1:6" x14ac:dyDescent="0.3">
      <c r="A106" s="44" t="s">
        <v>34</v>
      </c>
      <c r="B106" s="37"/>
      <c r="C106" s="38"/>
      <c r="D106" s="57"/>
      <c r="E106" s="57"/>
      <c r="F106" s="45"/>
    </row>
    <row r="107" spans="1:6" x14ac:dyDescent="0.3">
      <c r="A107" s="44" t="s">
        <v>54</v>
      </c>
      <c r="B107" s="37" t="s">
        <v>229</v>
      </c>
      <c r="C107" s="38"/>
      <c r="D107" s="57">
        <f>'1'!D175</f>
        <v>100000</v>
      </c>
      <c r="E107" s="57"/>
      <c r="F107" s="45">
        <f t="shared" ref="F107" si="9">C107+D107+E107</f>
        <v>100000</v>
      </c>
    </row>
    <row r="108" spans="1:6" x14ac:dyDescent="0.3">
      <c r="A108" s="44"/>
      <c r="B108" s="37"/>
      <c r="C108" s="38"/>
      <c r="D108" s="57"/>
      <c r="E108" s="57"/>
      <c r="F108" s="45"/>
    </row>
    <row r="109" spans="1:6" x14ac:dyDescent="0.3">
      <c r="A109" s="36" t="s">
        <v>75</v>
      </c>
      <c r="B109" s="37"/>
      <c r="C109" s="38"/>
      <c r="D109" s="57"/>
      <c r="E109" s="57"/>
      <c r="F109" s="45"/>
    </row>
    <row r="110" spans="1:6" x14ac:dyDescent="0.3">
      <c r="A110" s="44" t="s">
        <v>34</v>
      </c>
      <c r="B110" s="37"/>
      <c r="C110" s="38"/>
      <c r="D110" s="57"/>
      <c r="E110" s="57"/>
      <c r="F110" s="45"/>
    </row>
    <row r="111" spans="1:6" x14ac:dyDescent="0.3">
      <c r="A111" s="44" t="s">
        <v>54</v>
      </c>
      <c r="B111" s="37" t="s">
        <v>229</v>
      </c>
      <c r="C111" s="38"/>
      <c r="D111" s="57">
        <f>'1'!D179</f>
        <v>1833280</v>
      </c>
      <c r="E111" s="57"/>
      <c r="F111" s="45">
        <f t="shared" ref="F111" si="10">C111+D111+E111</f>
        <v>1833280</v>
      </c>
    </row>
    <row r="112" spans="1:6" x14ac:dyDescent="0.3">
      <c r="A112" s="44"/>
      <c r="B112" s="37"/>
      <c r="C112" s="38"/>
      <c r="D112" s="57"/>
      <c r="E112" s="57"/>
      <c r="F112" s="45"/>
    </row>
    <row r="113" spans="1:6" x14ac:dyDescent="0.3">
      <c r="A113" s="36" t="s">
        <v>76</v>
      </c>
      <c r="B113" s="37"/>
      <c r="C113" s="38"/>
      <c r="D113" s="57"/>
      <c r="E113" s="57"/>
      <c r="F113" s="45"/>
    </row>
    <row r="114" spans="1:6" x14ac:dyDescent="0.3">
      <c r="A114" s="44" t="s">
        <v>34</v>
      </c>
      <c r="B114" s="37"/>
      <c r="C114" s="38"/>
      <c r="D114" s="57"/>
      <c r="E114" s="57"/>
      <c r="F114" s="45"/>
    </row>
    <row r="115" spans="1:6" x14ac:dyDescent="0.3">
      <c r="A115" s="44" t="s">
        <v>72</v>
      </c>
      <c r="B115" s="37" t="s">
        <v>232</v>
      </c>
      <c r="C115" s="38"/>
      <c r="D115" s="57">
        <f>'1'!D183</f>
        <v>360000</v>
      </c>
      <c r="E115" s="57"/>
      <c r="F115" s="45">
        <f>D115</f>
        <v>360000</v>
      </c>
    </row>
    <row r="116" spans="1:6" x14ac:dyDescent="0.3">
      <c r="A116" s="44" t="s">
        <v>54</v>
      </c>
      <c r="B116" s="37" t="s">
        <v>229</v>
      </c>
      <c r="C116" s="38"/>
      <c r="D116" s="57">
        <f>'1'!D184</f>
        <v>150000</v>
      </c>
      <c r="E116" s="57"/>
      <c r="F116" s="45">
        <f>D116</f>
        <v>150000</v>
      </c>
    </row>
    <row r="117" spans="1:6" x14ac:dyDescent="0.3">
      <c r="A117" s="44"/>
      <c r="B117" s="37"/>
      <c r="C117" s="38"/>
      <c r="D117" s="57"/>
      <c r="E117" s="57"/>
      <c r="F117" s="45"/>
    </row>
    <row r="118" spans="1:6" ht="17.25" thickBot="1" x14ac:dyDescent="0.35">
      <c r="A118" s="102" t="s">
        <v>77</v>
      </c>
      <c r="B118" s="52"/>
      <c r="C118" s="53"/>
      <c r="D118" s="58"/>
      <c r="E118" s="58"/>
      <c r="F118" s="56"/>
    </row>
    <row r="119" spans="1:6" x14ac:dyDescent="0.3">
      <c r="A119" s="44" t="s">
        <v>34</v>
      </c>
      <c r="B119" s="37"/>
      <c r="C119" s="38"/>
      <c r="D119" s="57"/>
      <c r="E119" s="57"/>
      <c r="F119" s="45"/>
    </row>
    <row r="120" spans="1:6" x14ac:dyDescent="0.3">
      <c r="A120" s="44" t="s">
        <v>54</v>
      </c>
      <c r="B120" s="37" t="s">
        <v>229</v>
      </c>
      <c r="C120" s="38"/>
      <c r="D120" s="57">
        <f>'1'!D188</f>
        <v>6956950</v>
      </c>
      <c r="E120" s="57"/>
      <c r="F120" s="45">
        <f>D120</f>
        <v>6956950</v>
      </c>
    </row>
    <row r="121" spans="1:6" x14ac:dyDescent="0.3">
      <c r="A121" s="44"/>
      <c r="B121" s="37"/>
      <c r="C121" s="38"/>
      <c r="D121" s="57"/>
      <c r="E121" s="57"/>
      <c r="F121" s="45"/>
    </row>
    <row r="122" spans="1:6" x14ac:dyDescent="0.3">
      <c r="A122" s="36" t="s">
        <v>78</v>
      </c>
      <c r="B122" s="37"/>
      <c r="C122" s="38"/>
      <c r="D122" s="57"/>
      <c r="E122" s="57"/>
      <c r="F122" s="45"/>
    </row>
    <row r="123" spans="1:6" x14ac:dyDescent="0.3">
      <c r="A123" s="44" t="s">
        <v>34</v>
      </c>
      <c r="B123" s="37"/>
      <c r="C123" s="38"/>
      <c r="D123" s="57"/>
      <c r="E123" s="57"/>
      <c r="F123" s="45"/>
    </row>
    <row r="124" spans="1:6" x14ac:dyDescent="0.3">
      <c r="A124" s="44" t="s">
        <v>54</v>
      </c>
      <c r="B124" s="37" t="s">
        <v>229</v>
      </c>
      <c r="C124" s="38"/>
      <c r="D124" s="57">
        <f>'1'!D192</f>
        <v>180000</v>
      </c>
      <c r="E124" s="57"/>
      <c r="F124" s="45">
        <f>D124</f>
        <v>180000</v>
      </c>
    </row>
    <row r="125" spans="1:6" x14ac:dyDescent="0.3">
      <c r="A125" s="44"/>
      <c r="B125" s="37"/>
      <c r="C125" s="38"/>
      <c r="D125" s="57"/>
      <c r="E125" s="57"/>
      <c r="F125" s="45"/>
    </row>
    <row r="126" spans="1:6" x14ac:dyDescent="0.3">
      <c r="A126" s="36" t="s">
        <v>80</v>
      </c>
      <c r="B126" s="37"/>
      <c r="C126" s="38"/>
      <c r="D126" s="57"/>
      <c r="E126" s="57"/>
      <c r="F126" s="45"/>
    </row>
    <row r="127" spans="1:6" x14ac:dyDescent="0.3">
      <c r="A127" s="44" t="s">
        <v>34</v>
      </c>
      <c r="B127" s="37"/>
      <c r="C127" s="38"/>
      <c r="D127" s="57"/>
      <c r="E127" s="57"/>
      <c r="F127" s="45"/>
    </row>
    <row r="128" spans="1:6" x14ac:dyDescent="0.3">
      <c r="A128" s="44" t="s">
        <v>54</v>
      </c>
      <c r="B128" s="37" t="s">
        <v>229</v>
      </c>
      <c r="C128" s="38"/>
      <c r="D128" s="57">
        <f>'1'!D196</f>
        <v>870000</v>
      </c>
      <c r="E128" s="57"/>
      <c r="F128" s="45">
        <f>D128</f>
        <v>870000</v>
      </c>
    </row>
    <row r="129" spans="1:6" x14ac:dyDescent="0.3">
      <c r="A129" s="44"/>
      <c r="B129" s="37"/>
      <c r="C129" s="38"/>
      <c r="D129" s="57"/>
      <c r="E129" s="57"/>
      <c r="F129" s="45"/>
    </row>
    <row r="130" spans="1:6" x14ac:dyDescent="0.3">
      <c r="A130" s="36" t="s">
        <v>133</v>
      </c>
      <c r="B130" s="37"/>
      <c r="C130" s="38"/>
      <c r="D130" s="57"/>
      <c r="E130" s="57"/>
      <c r="F130" s="45"/>
    </row>
    <row r="131" spans="1:6" x14ac:dyDescent="0.3">
      <c r="A131" s="44" t="s">
        <v>34</v>
      </c>
      <c r="B131" s="37"/>
      <c r="C131" s="38"/>
      <c r="D131" s="57"/>
      <c r="E131" s="57"/>
      <c r="F131" s="45"/>
    </row>
    <row r="132" spans="1:6" x14ac:dyDescent="0.3">
      <c r="A132" s="44" t="s">
        <v>54</v>
      </c>
      <c r="B132" s="37" t="s">
        <v>229</v>
      </c>
      <c r="C132" s="38"/>
      <c r="D132" s="57">
        <f>'1'!D202</f>
        <v>150000</v>
      </c>
      <c r="E132" s="57"/>
      <c r="F132" s="45">
        <f>D132</f>
        <v>150000</v>
      </c>
    </row>
    <row r="133" spans="1:6" x14ac:dyDescent="0.3">
      <c r="A133" s="44"/>
      <c r="B133" s="37"/>
      <c r="C133" s="38"/>
      <c r="D133" s="57"/>
      <c r="E133" s="57"/>
      <c r="F133" s="45"/>
    </row>
    <row r="134" spans="1:6" x14ac:dyDescent="0.3">
      <c r="A134" s="36" t="s">
        <v>119</v>
      </c>
      <c r="B134" s="37"/>
      <c r="C134" s="38"/>
      <c r="D134" s="57"/>
      <c r="E134" s="57"/>
      <c r="F134" s="45"/>
    </row>
    <row r="135" spans="1:6" x14ac:dyDescent="0.3">
      <c r="A135" s="44" t="s">
        <v>34</v>
      </c>
      <c r="B135" s="37"/>
      <c r="C135" s="38"/>
      <c r="D135" s="57"/>
      <c r="E135" s="57"/>
      <c r="F135" s="45"/>
    </row>
    <row r="136" spans="1:6" x14ac:dyDescent="0.3">
      <c r="A136" s="44" t="s">
        <v>116</v>
      </c>
      <c r="B136" s="37" t="s">
        <v>213</v>
      </c>
      <c r="C136" s="38"/>
      <c r="D136" s="57">
        <f>'1'!D206</f>
        <v>213600</v>
      </c>
      <c r="E136" s="57"/>
      <c r="F136" s="45">
        <f>D136</f>
        <v>213600</v>
      </c>
    </row>
    <row r="137" spans="1:6" x14ac:dyDescent="0.3">
      <c r="A137" s="44"/>
      <c r="B137" s="37"/>
      <c r="C137" s="38"/>
      <c r="D137" s="57"/>
      <c r="E137" s="57"/>
      <c r="F137" s="45"/>
    </row>
    <row r="138" spans="1:6" x14ac:dyDescent="0.3">
      <c r="A138" s="36" t="s">
        <v>115</v>
      </c>
      <c r="B138" s="37"/>
      <c r="C138" s="38"/>
      <c r="D138" s="57"/>
      <c r="E138" s="57"/>
      <c r="F138" s="45"/>
    </row>
    <row r="139" spans="1:6" x14ac:dyDescent="0.3">
      <c r="A139" s="44" t="s">
        <v>34</v>
      </c>
      <c r="B139" s="37"/>
      <c r="C139" s="38"/>
      <c r="D139" s="57"/>
      <c r="E139" s="57"/>
      <c r="F139" s="45"/>
    </row>
    <row r="140" spans="1:6" x14ac:dyDescent="0.3">
      <c r="A140" s="44" t="s">
        <v>54</v>
      </c>
      <c r="B140" s="37" t="s">
        <v>229</v>
      </c>
      <c r="C140" s="38"/>
      <c r="D140" s="57">
        <f>'1'!D210</f>
        <v>215840</v>
      </c>
      <c r="E140" s="57"/>
      <c r="F140" s="45">
        <f>D140</f>
        <v>215840</v>
      </c>
    </row>
    <row r="141" spans="1:6" x14ac:dyDescent="0.3">
      <c r="A141" s="44" t="s">
        <v>35</v>
      </c>
      <c r="B141" s="37"/>
      <c r="C141" s="38"/>
      <c r="D141" s="57"/>
      <c r="E141" s="57"/>
      <c r="F141" s="45"/>
    </row>
    <row r="142" spans="1:6" x14ac:dyDescent="0.3">
      <c r="A142" s="44" t="s">
        <v>65</v>
      </c>
      <c r="B142" s="37" t="s">
        <v>233</v>
      </c>
      <c r="C142" s="38"/>
      <c r="D142" s="57"/>
      <c r="E142" s="57">
        <f>'1'!E212</f>
        <v>10000</v>
      </c>
      <c r="F142" s="45">
        <f>E142</f>
        <v>10000</v>
      </c>
    </row>
    <row r="143" spans="1:6" x14ac:dyDescent="0.3">
      <c r="A143" s="44"/>
      <c r="B143" s="37"/>
      <c r="C143" s="38"/>
      <c r="D143" s="57"/>
      <c r="E143" s="57"/>
      <c r="F143" s="45"/>
    </row>
    <row r="144" spans="1:6" x14ac:dyDescent="0.3">
      <c r="A144" s="36" t="s">
        <v>81</v>
      </c>
      <c r="B144" s="37"/>
      <c r="C144" s="38"/>
      <c r="D144" s="57"/>
      <c r="E144" s="57"/>
      <c r="F144" s="45"/>
    </row>
    <row r="145" spans="1:6" x14ac:dyDescent="0.3">
      <c r="A145" s="44" t="s">
        <v>34</v>
      </c>
      <c r="B145" s="37"/>
      <c r="C145" s="38"/>
      <c r="D145" s="57"/>
      <c r="E145" s="57"/>
      <c r="F145" s="45"/>
    </row>
    <row r="146" spans="1:6" x14ac:dyDescent="0.3">
      <c r="A146" s="44" t="s">
        <v>54</v>
      </c>
      <c r="B146" s="37" t="s">
        <v>229</v>
      </c>
      <c r="C146" s="38"/>
      <c r="D146" s="57">
        <f>'1'!D216</f>
        <v>158500</v>
      </c>
      <c r="E146" s="57"/>
      <c r="F146" s="45">
        <f>D146</f>
        <v>158500</v>
      </c>
    </row>
    <row r="147" spans="1:6" x14ac:dyDescent="0.3">
      <c r="A147" s="44"/>
      <c r="B147" s="37"/>
      <c r="C147" s="38"/>
      <c r="D147" s="57"/>
      <c r="E147" s="57"/>
      <c r="F147" s="45"/>
    </row>
    <row r="148" spans="1:6" x14ac:dyDescent="0.3">
      <c r="A148" s="36" t="s">
        <v>82</v>
      </c>
      <c r="B148" s="37"/>
      <c r="C148" s="38"/>
      <c r="D148" s="57"/>
      <c r="E148" s="57"/>
      <c r="F148" s="45"/>
    </row>
    <row r="149" spans="1:6" x14ac:dyDescent="0.3">
      <c r="A149" s="44" t="s">
        <v>34</v>
      </c>
      <c r="B149" s="37"/>
      <c r="C149" s="38"/>
      <c r="D149" s="57"/>
      <c r="E149" s="57"/>
      <c r="F149" s="45"/>
    </row>
    <row r="150" spans="1:6" x14ac:dyDescent="0.3">
      <c r="A150" s="44" t="s">
        <v>38</v>
      </c>
      <c r="B150" s="37" t="s">
        <v>214</v>
      </c>
      <c r="C150" s="38"/>
      <c r="D150" s="57">
        <f>'1'!D220</f>
        <v>500000</v>
      </c>
      <c r="E150" s="57"/>
      <c r="F150" s="45">
        <f>D150</f>
        <v>500000</v>
      </c>
    </row>
    <row r="151" spans="1:6" x14ac:dyDescent="0.3">
      <c r="A151" s="44" t="s">
        <v>83</v>
      </c>
      <c r="B151" s="37" t="s">
        <v>234</v>
      </c>
      <c r="C151" s="38"/>
      <c r="D151" s="57">
        <f>'1'!D221</f>
        <v>2904750</v>
      </c>
      <c r="E151" s="57"/>
      <c r="F151" s="45">
        <f>D151</f>
        <v>2904750</v>
      </c>
    </row>
    <row r="152" spans="1:6" x14ac:dyDescent="0.3">
      <c r="A152" s="44" t="s">
        <v>35</v>
      </c>
      <c r="B152" s="37"/>
      <c r="C152" s="38"/>
      <c r="D152" s="57"/>
      <c r="E152" s="57"/>
      <c r="F152" s="45"/>
    </row>
    <row r="153" spans="1:6" x14ac:dyDescent="0.3">
      <c r="A153" s="44" t="s">
        <v>84</v>
      </c>
      <c r="B153" s="37" t="s">
        <v>233</v>
      </c>
      <c r="C153" s="38"/>
      <c r="D153" s="57"/>
      <c r="E153" s="57">
        <f>'1'!E223</f>
        <v>6815868</v>
      </c>
      <c r="F153" s="45">
        <f>E153</f>
        <v>6815868</v>
      </c>
    </row>
    <row r="154" spans="1:6" x14ac:dyDescent="0.3">
      <c r="A154" s="44" t="s">
        <v>93</v>
      </c>
      <c r="B154" s="37" t="s">
        <v>235</v>
      </c>
      <c r="C154" s="38"/>
      <c r="D154" s="57"/>
      <c r="E154" s="57">
        <f>'1'!E224</f>
        <v>600000</v>
      </c>
      <c r="F154" s="45">
        <f t="shared" ref="F154" si="11">E154</f>
        <v>600000</v>
      </c>
    </row>
    <row r="155" spans="1:6" x14ac:dyDescent="0.3">
      <c r="A155" s="44"/>
      <c r="B155" s="37"/>
      <c r="C155" s="38"/>
      <c r="D155" s="57"/>
      <c r="E155" s="57"/>
      <c r="F155" s="45"/>
    </row>
    <row r="156" spans="1:6" x14ac:dyDescent="0.3">
      <c r="A156" s="36" t="s">
        <v>85</v>
      </c>
      <c r="B156" s="37"/>
      <c r="C156" s="38"/>
      <c r="D156" s="57"/>
      <c r="E156" s="57"/>
      <c r="F156" s="45"/>
    </row>
    <row r="157" spans="1:6" x14ac:dyDescent="0.3">
      <c r="A157" s="44" t="s">
        <v>34</v>
      </c>
      <c r="B157" s="37"/>
      <c r="C157" s="38"/>
      <c r="D157" s="57"/>
      <c r="E157" s="57"/>
      <c r="F157" s="45"/>
    </row>
    <row r="158" spans="1:6" x14ac:dyDescent="0.3">
      <c r="A158" s="44" t="s">
        <v>54</v>
      </c>
      <c r="B158" s="37" t="s">
        <v>229</v>
      </c>
      <c r="C158" s="38"/>
      <c r="D158" s="57">
        <f>'1'!D228</f>
        <v>950000</v>
      </c>
      <c r="E158" s="57"/>
      <c r="F158" s="45">
        <f>D158</f>
        <v>950000</v>
      </c>
    </row>
    <row r="159" spans="1:6" x14ac:dyDescent="0.3">
      <c r="A159" s="44"/>
      <c r="B159" s="37"/>
      <c r="C159" s="38"/>
      <c r="D159" s="57"/>
      <c r="E159" s="57"/>
      <c r="F159" s="45"/>
    </row>
    <row r="160" spans="1:6" x14ac:dyDescent="0.3">
      <c r="A160" s="36" t="s">
        <v>86</v>
      </c>
      <c r="B160" s="37"/>
      <c r="C160" s="38"/>
      <c r="D160" s="57"/>
      <c r="E160" s="57"/>
      <c r="F160" s="45"/>
    </row>
    <row r="161" spans="1:6" x14ac:dyDescent="0.3">
      <c r="A161" s="44" t="s">
        <v>34</v>
      </c>
      <c r="B161" s="37"/>
      <c r="C161" s="38"/>
      <c r="D161" s="57"/>
      <c r="E161" s="57"/>
      <c r="F161" s="45"/>
    </row>
    <row r="162" spans="1:6" x14ac:dyDescent="0.3">
      <c r="A162" s="44" t="s">
        <v>54</v>
      </c>
      <c r="B162" s="37" t="s">
        <v>229</v>
      </c>
      <c r="C162" s="38"/>
      <c r="D162" s="57">
        <f>'1'!D232</f>
        <v>198000</v>
      </c>
      <c r="E162" s="57"/>
      <c r="F162" s="45">
        <f>D162</f>
        <v>198000</v>
      </c>
    </row>
    <row r="163" spans="1:6" x14ac:dyDescent="0.3">
      <c r="A163" s="44"/>
      <c r="B163" s="37"/>
      <c r="C163" s="38"/>
      <c r="D163" s="57"/>
      <c r="E163" s="57"/>
      <c r="F163" s="45"/>
    </row>
    <row r="164" spans="1:6" x14ac:dyDescent="0.3">
      <c r="A164" s="36" t="s">
        <v>87</v>
      </c>
      <c r="B164" s="37"/>
      <c r="C164" s="38"/>
      <c r="D164" s="57"/>
      <c r="E164" s="57"/>
      <c r="F164" s="45"/>
    </row>
    <row r="165" spans="1:6" x14ac:dyDescent="0.3">
      <c r="A165" s="44" t="s">
        <v>34</v>
      </c>
      <c r="B165" s="37"/>
      <c r="C165" s="38"/>
      <c r="D165" s="57"/>
      <c r="E165" s="57"/>
      <c r="F165" s="45"/>
    </row>
    <row r="166" spans="1:6" x14ac:dyDescent="0.3">
      <c r="A166" s="44" t="s">
        <v>54</v>
      </c>
      <c r="B166" s="37" t="s">
        <v>229</v>
      </c>
      <c r="C166" s="38"/>
      <c r="D166" s="57">
        <f>'1'!D236</f>
        <v>725000</v>
      </c>
      <c r="E166" s="57"/>
      <c r="F166" s="45">
        <f>D166</f>
        <v>725000</v>
      </c>
    </row>
    <row r="167" spans="1:6" x14ac:dyDescent="0.3">
      <c r="A167" s="44"/>
      <c r="B167" s="37"/>
      <c r="C167" s="38"/>
      <c r="D167" s="57"/>
      <c r="E167" s="57"/>
      <c r="F167" s="45"/>
    </row>
    <row r="168" spans="1:6" x14ac:dyDescent="0.3">
      <c r="A168" s="36" t="s">
        <v>88</v>
      </c>
      <c r="B168" s="37"/>
      <c r="C168" s="38"/>
      <c r="D168" s="57"/>
      <c r="E168" s="57"/>
      <c r="F168" s="45"/>
    </row>
    <row r="169" spans="1:6" x14ac:dyDescent="0.3">
      <c r="A169" s="44" t="s">
        <v>34</v>
      </c>
      <c r="B169" s="37"/>
      <c r="C169" s="38"/>
      <c r="D169" s="57"/>
      <c r="E169" s="57"/>
      <c r="F169" s="45"/>
    </row>
    <row r="170" spans="1:6" x14ac:dyDescent="0.3">
      <c r="A170" s="44" t="s">
        <v>79</v>
      </c>
      <c r="B170" s="37" t="s">
        <v>236</v>
      </c>
      <c r="C170" s="38"/>
      <c r="D170" s="57">
        <f>'1'!D240</f>
        <v>500000</v>
      </c>
      <c r="E170" s="57"/>
      <c r="F170" s="45">
        <f>D170</f>
        <v>500000</v>
      </c>
    </row>
    <row r="171" spans="1:6" x14ac:dyDescent="0.3">
      <c r="A171" s="44"/>
      <c r="B171" s="37"/>
      <c r="C171" s="38"/>
      <c r="D171" s="57"/>
      <c r="E171" s="57"/>
      <c r="F171" s="45"/>
    </row>
    <row r="172" spans="1:6" x14ac:dyDescent="0.3">
      <c r="A172" s="36" t="s">
        <v>89</v>
      </c>
      <c r="B172" s="37"/>
      <c r="C172" s="38"/>
      <c r="D172" s="57"/>
      <c r="E172" s="57"/>
      <c r="F172" s="45"/>
    </row>
    <row r="173" spans="1:6" x14ac:dyDescent="0.3">
      <c r="A173" s="44" t="s">
        <v>34</v>
      </c>
      <c r="B173" s="37"/>
      <c r="C173" s="38"/>
      <c r="D173" s="57"/>
      <c r="E173" s="57"/>
      <c r="F173" s="45"/>
    </row>
    <row r="174" spans="1:6" x14ac:dyDescent="0.3">
      <c r="A174" s="44" t="s">
        <v>54</v>
      </c>
      <c r="B174" s="37" t="s">
        <v>229</v>
      </c>
      <c r="C174" s="38"/>
      <c r="D174" s="57">
        <f>'1'!D244</f>
        <v>84000</v>
      </c>
      <c r="E174" s="57"/>
      <c r="F174" s="45">
        <f>D174</f>
        <v>84000</v>
      </c>
    </row>
    <row r="175" spans="1:6" ht="17.25" thickBot="1" x14ac:dyDescent="0.35">
      <c r="A175" s="51"/>
      <c r="B175" s="52"/>
      <c r="C175" s="53"/>
      <c r="D175" s="58"/>
      <c r="E175" s="58"/>
      <c r="F175" s="56"/>
    </row>
    <row r="176" spans="1:6" x14ac:dyDescent="0.3">
      <c r="A176" s="36" t="s">
        <v>90</v>
      </c>
      <c r="B176" s="37"/>
      <c r="C176" s="38"/>
      <c r="D176" s="57"/>
      <c r="E176" s="57"/>
      <c r="F176" s="45"/>
    </row>
    <row r="177" spans="1:6" x14ac:dyDescent="0.3">
      <c r="A177" s="44" t="s">
        <v>34</v>
      </c>
      <c r="B177" s="37"/>
      <c r="C177" s="38"/>
      <c r="D177" s="57"/>
      <c r="E177" s="57"/>
      <c r="F177" s="45"/>
    </row>
    <row r="178" spans="1:6" x14ac:dyDescent="0.3">
      <c r="A178" s="44" t="s">
        <v>116</v>
      </c>
      <c r="B178" s="37" t="s">
        <v>213</v>
      </c>
      <c r="C178" s="38"/>
      <c r="D178" s="57">
        <f>'1'!D252</f>
        <v>100000</v>
      </c>
      <c r="E178" s="57"/>
      <c r="F178" s="45">
        <f>D178</f>
        <v>100000</v>
      </c>
    </row>
    <row r="179" spans="1:6" x14ac:dyDescent="0.3">
      <c r="A179" s="44" t="s">
        <v>42</v>
      </c>
      <c r="B179" s="37" t="s">
        <v>218</v>
      </c>
      <c r="C179" s="38"/>
      <c r="D179" s="57">
        <f>'1'!D253</f>
        <v>500000</v>
      </c>
      <c r="E179" s="57"/>
      <c r="F179" s="45">
        <f>D179</f>
        <v>500000</v>
      </c>
    </row>
    <row r="180" spans="1:6" x14ac:dyDescent="0.3">
      <c r="A180" s="44"/>
      <c r="B180" s="37"/>
      <c r="C180" s="38"/>
      <c r="D180" s="57"/>
      <c r="E180" s="57"/>
      <c r="F180" s="45"/>
    </row>
    <row r="181" spans="1:6" x14ac:dyDescent="0.3">
      <c r="A181" s="36" t="s">
        <v>91</v>
      </c>
      <c r="B181" s="37"/>
      <c r="C181" s="38"/>
      <c r="D181" s="57"/>
      <c r="E181" s="57"/>
      <c r="F181" s="45"/>
    </row>
    <row r="182" spans="1:6" x14ac:dyDescent="0.3">
      <c r="A182" s="44" t="s">
        <v>34</v>
      </c>
      <c r="B182" s="37"/>
      <c r="C182" s="38"/>
      <c r="D182" s="57"/>
      <c r="E182" s="57"/>
      <c r="F182" s="45"/>
    </row>
    <row r="183" spans="1:6" x14ac:dyDescent="0.3">
      <c r="A183" s="44" t="s">
        <v>54</v>
      </c>
      <c r="B183" s="37" t="s">
        <v>229</v>
      </c>
      <c r="C183" s="38"/>
      <c r="D183" s="57">
        <f>'1'!D257</f>
        <v>500000</v>
      </c>
      <c r="E183" s="57"/>
      <c r="F183" s="45">
        <f>D183</f>
        <v>500000</v>
      </c>
    </row>
    <row r="184" spans="1:6" x14ac:dyDescent="0.3">
      <c r="A184" s="44"/>
      <c r="B184" s="37"/>
      <c r="C184" s="38"/>
      <c r="D184" s="57"/>
      <c r="E184" s="57"/>
      <c r="F184" s="45"/>
    </row>
    <row r="185" spans="1:6" x14ac:dyDescent="0.3">
      <c r="A185" s="36" t="s">
        <v>92</v>
      </c>
      <c r="B185" s="37"/>
      <c r="C185" s="38"/>
      <c r="D185" s="57"/>
      <c r="E185" s="57"/>
      <c r="F185" s="45"/>
    </row>
    <row r="186" spans="1:6" x14ac:dyDescent="0.3">
      <c r="A186" s="44" t="s">
        <v>34</v>
      </c>
      <c r="B186" s="37"/>
      <c r="C186" s="38"/>
      <c r="D186" s="57"/>
      <c r="E186" s="57"/>
      <c r="F186" s="45"/>
    </row>
    <row r="187" spans="1:6" x14ac:dyDescent="0.3">
      <c r="A187" s="44" t="s">
        <v>38</v>
      </c>
      <c r="B187" s="37" t="s">
        <v>214</v>
      </c>
      <c r="C187" s="38"/>
      <c r="D187" s="57">
        <f>'1'!D261</f>
        <v>10000</v>
      </c>
      <c r="E187" s="57"/>
      <c r="F187" s="45">
        <f>D187</f>
        <v>10000</v>
      </c>
    </row>
    <row r="188" spans="1:6" x14ac:dyDescent="0.3">
      <c r="A188" s="44" t="s">
        <v>39</v>
      </c>
      <c r="B188" s="37" t="s">
        <v>215</v>
      </c>
      <c r="C188" s="38"/>
      <c r="D188" s="57">
        <f>'1'!D262</f>
        <v>20000</v>
      </c>
      <c r="E188" s="57"/>
      <c r="F188" s="45">
        <f>D188</f>
        <v>20000</v>
      </c>
    </row>
    <row r="189" spans="1:6" x14ac:dyDescent="0.3">
      <c r="A189" s="44" t="s">
        <v>47</v>
      </c>
      <c r="B189" s="37" t="s">
        <v>223</v>
      </c>
      <c r="C189" s="38"/>
      <c r="D189" s="57">
        <f>'1'!D263</f>
        <v>30000</v>
      </c>
      <c r="E189" s="57"/>
      <c r="F189" s="45">
        <f>D189</f>
        <v>30000</v>
      </c>
    </row>
    <row r="190" spans="1:6" x14ac:dyDescent="0.3">
      <c r="A190" s="44"/>
      <c r="B190" s="37"/>
      <c r="C190" s="38"/>
      <c r="D190" s="57"/>
      <c r="E190" s="57"/>
      <c r="F190" s="45"/>
    </row>
    <row r="191" spans="1:6" x14ac:dyDescent="0.3">
      <c r="A191" s="36" t="s">
        <v>94</v>
      </c>
      <c r="B191" s="37"/>
      <c r="C191" s="38"/>
      <c r="D191" s="57"/>
      <c r="E191" s="57"/>
      <c r="F191" s="45"/>
    </row>
    <row r="192" spans="1:6" x14ac:dyDescent="0.3">
      <c r="A192" s="44" t="s">
        <v>34</v>
      </c>
      <c r="B192" s="37"/>
      <c r="C192" s="38"/>
      <c r="D192" s="57"/>
      <c r="E192" s="57"/>
      <c r="F192" s="45"/>
    </row>
    <row r="193" spans="1:6" x14ac:dyDescent="0.3">
      <c r="A193" s="44" t="s">
        <v>54</v>
      </c>
      <c r="B193" s="37" t="s">
        <v>229</v>
      </c>
      <c r="C193" s="38"/>
      <c r="D193" s="57">
        <f>'1'!D267</f>
        <v>150000</v>
      </c>
      <c r="E193" s="57"/>
      <c r="F193" s="45">
        <f>D193</f>
        <v>150000</v>
      </c>
    </row>
    <row r="194" spans="1:6" x14ac:dyDescent="0.3">
      <c r="A194" s="44"/>
      <c r="B194" s="37"/>
      <c r="C194" s="38"/>
      <c r="D194" s="57"/>
      <c r="E194" s="57"/>
      <c r="F194" s="45"/>
    </row>
    <row r="195" spans="1:6" x14ac:dyDescent="0.3">
      <c r="A195" s="36" t="s">
        <v>95</v>
      </c>
      <c r="B195" s="37"/>
      <c r="C195" s="38"/>
      <c r="D195" s="57"/>
      <c r="E195" s="57"/>
      <c r="F195" s="45"/>
    </row>
    <row r="196" spans="1:6" x14ac:dyDescent="0.3">
      <c r="A196" s="44" t="s">
        <v>34</v>
      </c>
      <c r="B196" s="37"/>
      <c r="C196" s="38"/>
      <c r="D196" s="57"/>
      <c r="E196" s="57"/>
      <c r="F196" s="45"/>
    </row>
    <row r="197" spans="1:6" ht="18" x14ac:dyDescent="0.4">
      <c r="A197" s="44" t="s">
        <v>54</v>
      </c>
      <c r="B197" s="37" t="s">
        <v>229</v>
      </c>
      <c r="C197" s="39">
        <v>0</v>
      </c>
      <c r="D197" s="41">
        <f>'1'!D271</f>
        <v>141000</v>
      </c>
      <c r="E197" s="41">
        <v>0</v>
      </c>
      <c r="F197" s="42">
        <f>D197</f>
        <v>141000</v>
      </c>
    </row>
    <row r="198" spans="1:6" ht="6.75" customHeight="1" x14ac:dyDescent="0.3">
      <c r="A198" s="44"/>
      <c r="B198" s="37"/>
      <c r="C198" s="38"/>
      <c r="D198" s="57"/>
      <c r="E198" s="57"/>
      <c r="F198" s="45"/>
    </row>
    <row r="199" spans="1:6" x14ac:dyDescent="0.3">
      <c r="A199" s="36" t="s">
        <v>96</v>
      </c>
      <c r="B199" s="37"/>
      <c r="C199" s="43">
        <f>SUM(C62:C198)</f>
        <v>0</v>
      </c>
      <c r="D199" s="33">
        <f>SUM(D62:D198)</f>
        <v>21801420</v>
      </c>
      <c r="E199" s="33">
        <f t="shared" ref="E199:F199" si="12">SUM(E62:E198)</f>
        <v>7425868</v>
      </c>
      <c r="F199" s="35">
        <f t="shared" si="12"/>
        <v>29227288</v>
      </c>
    </row>
    <row r="200" spans="1:6" x14ac:dyDescent="0.3">
      <c r="A200" s="44"/>
      <c r="B200" s="37"/>
      <c r="C200" s="38"/>
      <c r="D200" s="57"/>
      <c r="E200" s="57"/>
      <c r="F200" s="45"/>
    </row>
    <row r="201" spans="1:6" x14ac:dyDescent="0.3">
      <c r="A201" s="44"/>
      <c r="B201" s="37"/>
      <c r="C201" s="38"/>
      <c r="D201" s="57"/>
      <c r="E201" s="57"/>
      <c r="F201" s="45"/>
    </row>
    <row r="202" spans="1:6" x14ac:dyDescent="0.3">
      <c r="A202" s="36" t="s">
        <v>97</v>
      </c>
      <c r="B202" s="37"/>
      <c r="C202" s="38"/>
      <c r="D202" s="33"/>
      <c r="E202" s="33"/>
      <c r="F202" s="35"/>
    </row>
    <row r="203" spans="1:6" x14ac:dyDescent="0.3">
      <c r="A203" s="44" t="s">
        <v>98</v>
      </c>
      <c r="B203" s="37"/>
      <c r="C203" s="38"/>
      <c r="D203" s="33"/>
      <c r="E203" s="33"/>
      <c r="F203" s="35"/>
    </row>
    <row r="204" spans="1:6" x14ac:dyDescent="0.3">
      <c r="A204" s="44" t="s">
        <v>99</v>
      </c>
      <c r="B204" s="37" t="s">
        <v>237</v>
      </c>
      <c r="C204" s="38"/>
      <c r="D204" s="33"/>
      <c r="E204" s="38">
        <f>'1'!E278</f>
        <v>2895000</v>
      </c>
      <c r="F204" s="45">
        <f>C204+D204+E204</f>
        <v>2895000</v>
      </c>
    </row>
    <row r="205" spans="1:6" x14ac:dyDescent="0.3">
      <c r="A205" s="44" t="s">
        <v>93</v>
      </c>
      <c r="B205" s="37" t="s">
        <v>235</v>
      </c>
      <c r="C205" s="38"/>
      <c r="D205" s="33"/>
      <c r="E205" s="38">
        <f>'1'!E279</f>
        <v>200000</v>
      </c>
      <c r="F205" s="45">
        <f>C205+D205+E205</f>
        <v>200000</v>
      </c>
    </row>
    <row r="206" spans="1:6" x14ac:dyDescent="0.3">
      <c r="A206" s="44" t="s">
        <v>117</v>
      </c>
      <c r="B206" s="37" t="s">
        <v>233</v>
      </c>
      <c r="C206" s="38"/>
      <c r="D206" s="33"/>
      <c r="E206" s="38">
        <f>'1'!E280</f>
        <v>140000</v>
      </c>
      <c r="F206" s="45">
        <f>C206+D206+E206</f>
        <v>140000</v>
      </c>
    </row>
    <row r="207" spans="1:6" x14ac:dyDescent="0.3">
      <c r="A207" s="44" t="s">
        <v>65</v>
      </c>
      <c r="B207" s="37" t="s">
        <v>233</v>
      </c>
      <c r="C207" s="38"/>
      <c r="D207" s="33"/>
      <c r="E207" s="38">
        <f>'1'!E281</f>
        <v>300000</v>
      </c>
      <c r="F207" s="45">
        <f>C207+D207+E207</f>
        <v>300000</v>
      </c>
    </row>
    <row r="208" spans="1:6" x14ac:dyDescent="0.3">
      <c r="A208" s="44" t="s">
        <v>100</v>
      </c>
      <c r="B208" s="37"/>
      <c r="C208" s="38"/>
      <c r="D208" s="33"/>
      <c r="E208" s="38"/>
      <c r="F208" s="45"/>
    </row>
    <row r="209" spans="1:8" ht="18" x14ac:dyDescent="0.4">
      <c r="A209" s="44" t="s">
        <v>101</v>
      </c>
      <c r="B209" s="37" t="s">
        <v>238</v>
      </c>
      <c r="C209" s="39">
        <v>0</v>
      </c>
      <c r="D209" s="41">
        <v>0</v>
      </c>
      <c r="E209" s="39">
        <f>'1'!E283</f>
        <v>6196558.6799999997</v>
      </c>
      <c r="F209" s="42">
        <f>C209+D209+E209</f>
        <v>6196558.6799999997</v>
      </c>
    </row>
    <row r="210" spans="1:8" ht="6.75" customHeight="1" x14ac:dyDescent="0.4">
      <c r="A210" s="44"/>
      <c r="B210" s="37"/>
      <c r="C210" s="39"/>
      <c r="D210" s="41"/>
      <c r="E210" s="39"/>
      <c r="F210" s="42"/>
    </row>
    <row r="211" spans="1:8" x14ac:dyDescent="0.3">
      <c r="A211" s="36" t="s">
        <v>102</v>
      </c>
      <c r="B211" s="37"/>
      <c r="C211" s="38">
        <f>SUM(C204:C209)</f>
        <v>0</v>
      </c>
      <c r="D211" s="33">
        <f>SUM(D204:D209)</f>
        <v>0</v>
      </c>
      <c r="E211" s="43">
        <f>SUM(E204:E209)</f>
        <v>9731558.6799999997</v>
      </c>
      <c r="F211" s="35">
        <f>SUM(F204:F209)</f>
        <v>9731558.6799999997</v>
      </c>
    </row>
    <row r="212" spans="1:8" x14ac:dyDescent="0.3">
      <c r="A212" s="44"/>
      <c r="B212" s="37"/>
      <c r="C212" s="38"/>
      <c r="D212" s="33"/>
      <c r="E212" s="38"/>
      <c r="F212" s="45"/>
      <c r="H212" s="90"/>
    </row>
    <row r="213" spans="1:8" s="2" customFormat="1" ht="14.25" x14ac:dyDescent="0.2">
      <c r="A213" s="36" t="s">
        <v>103</v>
      </c>
      <c r="B213" s="32"/>
      <c r="C213" s="43">
        <f>C211+C199+C53+C47</f>
        <v>0</v>
      </c>
      <c r="D213" s="43">
        <f>D211+D199+D53+D47</f>
        <v>52842573.32</v>
      </c>
      <c r="E213" s="43">
        <f>E211+E199+E53+E47</f>
        <v>17157426.68</v>
      </c>
      <c r="F213" s="43">
        <f>F211+F199+F53+F47</f>
        <v>70000000</v>
      </c>
    </row>
    <row r="214" spans="1:8" ht="17.25" x14ac:dyDescent="0.3">
      <c r="A214" s="59"/>
      <c r="B214" s="37"/>
      <c r="C214" s="97"/>
      <c r="D214" s="94"/>
      <c r="E214" s="94"/>
      <c r="F214" s="35"/>
    </row>
    <row r="215" spans="1:8" x14ac:dyDescent="0.3">
      <c r="A215" s="60" t="s">
        <v>104</v>
      </c>
      <c r="B215" s="61"/>
      <c r="C215" s="62"/>
      <c r="D215" s="62"/>
      <c r="E215" s="62"/>
      <c r="F215" s="63">
        <f>F20-F213</f>
        <v>0</v>
      </c>
    </row>
    <row r="216" spans="1:8" ht="9" customHeight="1" thickBot="1" x14ac:dyDescent="0.35">
      <c r="A216" s="64"/>
      <c r="B216" s="65"/>
      <c r="C216" s="21"/>
      <c r="D216" s="21"/>
      <c r="E216" s="21"/>
      <c r="F216" s="66"/>
    </row>
    <row r="217" spans="1:8" x14ac:dyDescent="0.3">
      <c r="A217" s="67"/>
      <c r="B217" s="68"/>
      <c r="C217" s="69"/>
      <c r="D217" s="69"/>
      <c r="E217" s="69"/>
      <c r="F217" s="67"/>
    </row>
    <row r="218" spans="1:8" x14ac:dyDescent="0.3">
      <c r="A218" s="70"/>
      <c r="B218" s="7"/>
      <c r="C218" s="6"/>
      <c r="D218" s="6"/>
      <c r="E218" s="6"/>
      <c r="F218" s="70"/>
    </row>
    <row r="219" spans="1:8" x14ac:dyDescent="0.3">
      <c r="A219" s="87" t="s">
        <v>126</v>
      </c>
      <c r="B219" s="7"/>
      <c r="C219" s="7"/>
      <c r="D219" s="88" t="s">
        <v>127</v>
      </c>
      <c r="E219" s="7"/>
      <c r="F219" s="7"/>
    </row>
    <row r="220" spans="1:8" x14ac:dyDescent="0.3">
      <c r="A220" s="87"/>
      <c r="B220" s="7"/>
      <c r="C220" s="7"/>
      <c r="D220" s="88"/>
      <c r="E220" s="7"/>
      <c r="F220" s="7"/>
    </row>
    <row r="221" spans="1:8" x14ac:dyDescent="0.3">
      <c r="A221" s="87"/>
      <c r="B221" s="7"/>
      <c r="C221" s="7"/>
      <c r="D221" s="88"/>
      <c r="E221" s="7"/>
      <c r="F221" s="7"/>
    </row>
    <row r="222" spans="1:8" x14ac:dyDescent="0.3">
      <c r="A222" s="7"/>
      <c r="B222" s="7"/>
      <c r="C222" s="7"/>
      <c r="D222" s="7"/>
      <c r="E222" s="7"/>
      <c r="F222" s="7"/>
    </row>
    <row r="223" spans="1:8" x14ac:dyDescent="0.3">
      <c r="A223" s="101" t="s">
        <v>205</v>
      </c>
      <c r="B223" s="7"/>
      <c r="C223" s="7"/>
      <c r="D223" s="7"/>
      <c r="E223" s="99" t="s">
        <v>193</v>
      </c>
      <c r="F223" s="100"/>
    </row>
    <row r="224" spans="1:8" x14ac:dyDescent="0.3">
      <c r="A224" s="100" t="s">
        <v>128</v>
      </c>
      <c r="B224" s="7"/>
      <c r="C224" s="7"/>
      <c r="D224" s="7"/>
      <c r="E224" s="100" t="s">
        <v>129</v>
      </c>
      <c r="F224" s="100"/>
    </row>
    <row r="225" spans="1:6" x14ac:dyDescent="0.3">
      <c r="A225" s="100" t="s">
        <v>130</v>
      </c>
      <c r="B225" s="7"/>
      <c r="C225" s="7"/>
      <c r="D225" s="7"/>
      <c r="E225" s="100" t="s">
        <v>131</v>
      </c>
      <c r="F225" s="100"/>
    </row>
    <row r="226" spans="1:6" x14ac:dyDescent="0.3">
      <c r="A226" s="5"/>
      <c r="C226" s="5"/>
      <c r="D226" s="5"/>
      <c r="E226" s="5"/>
      <c r="F226" s="5"/>
    </row>
  </sheetData>
  <mergeCells count="9">
    <mergeCell ref="A59:A60"/>
    <mergeCell ref="A77:A78"/>
    <mergeCell ref="A82:A83"/>
    <mergeCell ref="A1:F1"/>
    <mergeCell ref="A3:F3"/>
    <mergeCell ref="A4:F4"/>
    <mergeCell ref="A5:F5"/>
    <mergeCell ref="A6:F6"/>
    <mergeCell ref="A23:F23"/>
  </mergeCells>
  <pageMargins left="0.7" right="0.25" top="0.75" bottom="0.75" header="0.26" footer="0.3"/>
  <pageSetup paperSize="5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view="pageBreakPreview" topLeftCell="A124" zoomScale="80" zoomScaleSheetLayoutView="80" workbookViewId="0">
      <selection activeCell="A244" sqref="A244"/>
    </sheetView>
  </sheetViews>
  <sheetFormatPr defaultColWidth="8.85546875" defaultRowHeight="17.25" x14ac:dyDescent="0.3"/>
  <cols>
    <col min="1" max="1" width="49.85546875" style="105" customWidth="1"/>
    <col min="2" max="2" width="12.5703125" style="5" customWidth="1"/>
    <col min="3" max="3" width="10" style="105" customWidth="1"/>
    <col min="4" max="4" width="23.85546875" style="105" customWidth="1"/>
    <col min="5" max="5" width="21.5703125" style="105" customWidth="1"/>
    <col min="6" max="6" width="22.85546875" style="105" customWidth="1"/>
    <col min="7" max="7" width="8.85546875" style="105"/>
    <col min="8" max="8" width="13.140625" style="105" bestFit="1" customWidth="1"/>
    <col min="9" max="16384" width="8.85546875" style="105"/>
  </cols>
  <sheetData>
    <row r="1" spans="1:6" x14ac:dyDescent="0.3">
      <c r="A1" s="175" t="s">
        <v>0</v>
      </c>
      <c r="B1" s="175"/>
      <c r="C1" s="175"/>
      <c r="D1" s="175"/>
      <c r="E1" s="175"/>
      <c r="F1" s="175"/>
    </row>
    <row r="4" spans="1:6" x14ac:dyDescent="0.3">
      <c r="A4" s="175" t="s">
        <v>1</v>
      </c>
      <c r="B4" s="175"/>
      <c r="C4" s="175"/>
      <c r="D4" s="175"/>
      <c r="E4" s="175"/>
      <c r="F4" s="175"/>
    </row>
    <row r="5" spans="1:6" x14ac:dyDescent="0.3">
      <c r="A5" s="175" t="s">
        <v>2</v>
      </c>
      <c r="B5" s="175"/>
      <c r="C5" s="175"/>
      <c r="D5" s="175"/>
      <c r="E5" s="175"/>
      <c r="F5" s="175"/>
    </row>
    <row r="6" spans="1:6" x14ac:dyDescent="0.3">
      <c r="A6" s="175" t="s">
        <v>3</v>
      </c>
      <c r="B6" s="175"/>
      <c r="C6" s="175"/>
      <c r="D6" s="175"/>
      <c r="E6" s="175"/>
      <c r="F6" s="175"/>
    </row>
    <row r="8" spans="1:6" ht="19.5" x14ac:dyDescent="0.3">
      <c r="A8" s="178" t="s">
        <v>208</v>
      </c>
      <c r="B8" s="178"/>
      <c r="C8" s="178"/>
      <c r="D8" s="178"/>
      <c r="E8" s="178"/>
      <c r="F8" s="178"/>
    </row>
    <row r="10" spans="1:6" x14ac:dyDescent="0.3">
      <c r="A10" s="175" t="s">
        <v>203</v>
      </c>
      <c r="B10" s="175"/>
      <c r="C10" s="175"/>
      <c r="D10" s="175"/>
      <c r="E10" s="175"/>
      <c r="F10" s="175"/>
    </row>
    <row r="13" spans="1:6" x14ac:dyDescent="0.3">
      <c r="A13" s="106" t="s">
        <v>4</v>
      </c>
    </row>
    <row r="14" spans="1:6" x14ac:dyDescent="0.3">
      <c r="A14" s="107" t="s">
        <v>5</v>
      </c>
      <c r="B14" s="4"/>
      <c r="C14" s="107"/>
      <c r="D14" s="107" t="s">
        <v>6</v>
      </c>
    </row>
    <row r="15" spans="1:6" x14ac:dyDescent="0.3">
      <c r="A15" s="107" t="s">
        <v>136</v>
      </c>
      <c r="B15" s="4"/>
      <c r="C15" s="107"/>
      <c r="D15" s="107" t="s">
        <v>211</v>
      </c>
    </row>
    <row r="16" spans="1:6" x14ac:dyDescent="0.3">
      <c r="D16" s="105" t="s">
        <v>212</v>
      </c>
    </row>
    <row r="19" spans="1:4" x14ac:dyDescent="0.3">
      <c r="A19" s="105" t="s">
        <v>182</v>
      </c>
      <c r="D19" s="105" t="s">
        <v>206</v>
      </c>
    </row>
    <row r="20" spans="1:4" x14ac:dyDescent="0.3">
      <c r="A20" s="105" t="s">
        <v>9</v>
      </c>
      <c r="D20" s="105" t="s">
        <v>207</v>
      </c>
    </row>
    <row r="21" spans="1:4" x14ac:dyDescent="0.3">
      <c r="A21" s="105" t="s">
        <v>184</v>
      </c>
      <c r="D21" s="105" t="s">
        <v>185</v>
      </c>
    </row>
    <row r="22" spans="1:4" x14ac:dyDescent="0.3">
      <c r="A22" s="107" t="s">
        <v>7</v>
      </c>
      <c r="B22" s="4"/>
      <c r="C22" s="107"/>
      <c r="D22" s="107" t="s">
        <v>8</v>
      </c>
    </row>
    <row r="23" spans="1:4" x14ac:dyDescent="0.3">
      <c r="A23" s="107" t="s">
        <v>139</v>
      </c>
      <c r="B23" s="4"/>
      <c r="C23" s="107"/>
      <c r="D23" s="107" t="s">
        <v>10</v>
      </c>
    </row>
    <row r="24" spans="1:4" x14ac:dyDescent="0.3">
      <c r="A24" s="107" t="s">
        <v>11</v>
      </c>
      <c r="B24" s="4"/>
      <c r="C24" s="107"/>
      <c r="D24" s="107" t="s">
        <v>12</v>
      </c>
    </row>
    <row r="25" spans="1:4" x14ac:dyDescent="0.3">
      <c r="A25" s="107" t="s">
        <v>140</v>
      </c>
      <c r="B25" s="4"/>
      <c r="C25" s="107"/>
      <c r="D25" s="107" t="s">
        <v>141</v>
      </c>
    </row>
    <row r="27" spans="1:4" x14ac:dyDescent="0.3">
      <c r="A27" s="106" t="s">
        <v>13</v>
      </c>
    </row>
    <row r="28" spans="1:4" x14ac:dyDescent="0.3">
      <c r="A28" s="105" t="s">
        <v>147</v>
      </c>
      <c r="D28" s="105" t="s">
        <v>112</v>
      </c>
    </row>
    <row r="29" spans="1:4" x14ac:dyDescent="0.3">
      <c r="A29" s="105" t="s">
        <v>142</v>
      </c>
      <c r="D29" s="105" t="s">
        <v>143</v>
      </c>
    </row>
    <row r="30" spans="1:4" x14ac:dyDescent="0.3">
      <c r="A30" s="105" t="s">
        <v>144</v>
      </c>
      <c r="D30" s="105" t="s">
        <v>145</v>
      </c>
    </row>
    <row r="31" spans="1:4" x14ac:dyDescent="0.3">
      <c r="A31" s="105" t="s">
        <v>146</v>
      </c>
      <c r="D31" s="105" t="s">
        <v>158</v>
      </c>
    </row>
    <row r="32" spans="1:4" x14ac:dyDescent="0.3">
      <c r="A32" s="105" t="s">
        <v>148</v>
      </c>
      <c r="D32" s="105" t="s">
        <v>149</v>
      </c>
    </row>
    <row r="33" spans="1:4" x14ac:dyDescent="0.3">
      <c r="A33" s="105" t="s">
        <v>150</v>
      </c>
      <c r="D33" s="105" t="s">
        <v>151</v>
      </c>
    </row>
    <row r="34" spans="1:4" x14ac:dyDescent="0.3">
      <c r="A34" s="105" t="s">
        <v>152</v>
      </c>
      <c r="D34" s="105" t="s">
        <v>153</v>
      </c>
    </row>
    <row r="35" spans="1:4" x14ac:dyDescent="0.3">
      <c r="A35" s="105" t="s">
        <v>154</v>
      </c>
      <c r="D35" s="105" t="s">
        <v>155</v>
      </c>
    </row>
    <row r="36" spans="1:4" x14ac:dyDescent="0.3">
      <c r="A36" s="105" t="s">
        <v>156</v>
      </c>
      <c r="D36" s="105" t="s">
        <v>157</v>
      </c>
    </row>
    <row r="37" spans="1:4" x14ac:dyDescent="0.3">
      <c r="A37" s="105" t="s">
        <v>160</v>
      </c>
      <c r="D37" s="105" t="s">
        <v>159</v>
      </c>
    </row>
    <row r="38" spans="1:4" x14ac:dyDescent="0.3">
      <c r="A38" s="105" t="s">
        <v>161</v>
      </c>
      <c r="D38" s="105" t="s">
        <v>14</v>
      </c>
    </row>
    <row r="39" spans="1:4" x14ac:dyDescent="0.3">
      <c r="A39" s="105" t="s">
        <v>162</v>
      </c>
      <c r="D39" s="105" t="s">
        <v>163</v>
      </c>
    </row>
    <row r="40" spans="1:4" x14ac:dyDescent="0.3">
      <c r="A40" s="105" t="s">
        <v>164</v>
      </c>
      <c r="D40" s="105" t="s">
        <v>165</v>
      </c>
    </row>
    <row r="41" spans="1:4" x14ac:dyDescent="0.3">
      <c r="A41" s="105" t="s">
        <v>166</v>
      </c>
      <c r="D41" s="105" t="s">
        <v>167</v>
      </c>
    </row>
    <row r="42" spans="1:4" x14ac:dyDescent="0.3">
      <c r="A42" s="105" t="s">
        <v>168</v>
      </c>
      <c r="D42" s="105" t="s">
        <v>169</v>
      </c>
    </row>
    <row r="43" spans="1:4" x14ac:dyDescent="0.3">
      <c r="A43" s="105" t="s">
        <v>170</v>
      </c>
      <c r="D43" s="105" t="s">
        <v>171</v>
      </c>
    </row>
    <row r="44" spans="1:4" x14ac:dyDescent="0.3">
      <c r="A44" s="105" t="s">
        <v>172</v>
      </c>
      <c r="D44" s="105" t="s">
        <v>173</v>
      </c>
    </row>
    <row r="45" spans="1:4" x14ac:dyDescent="0.3">
      <c r="A45" s="105" t="s">
        <v>174</v>
      </c>
      <c r="D45" s="105" t="s">
        <v>175</v>
      </c>
    </row>
    <row r="46" spans="1:4" x14ac:dyDescent="0.3">
      <c r="A46" s="105" t="s">
        <v>176</v>
      </c>
      <c r="D46" s="105" t="s">
        <v>177</v>
      </c>
    </row>
    <row r="47" spans="1:4" x14ac:dyDescent="0.3">
      <c r="A47" s="105" t="s">
        <v>178</v>
      </c>
      <c r="D47" s="105" t="s">
        <v>179</v>
      </c>
    </row>
    <row r="48" spans="1:4" x14ac:dyDescent="0.3">
      <c r="A48" s="105" t="s">
        <v>180</v>
      </c>
      <c r="D48" s="105" t="s">
        <v>181</v>
      </c>
    </row>
    <row r="50" spans="1:6" x14ac:dyDescent="0.3">
      <c r="A50" s="108"/>
      <c r="B50" s="7"/>
      <c r="C50" s="108"/>
      <c r="D50" s="108"/>
      <c r="E50" s="108"/>
      <c r="F50" s="108"/>
    </row>
    <row r="51" spans="1:6" x14ac:dyDescent="0.3">
      <c r="A51" s="179" t="s">
        <v>202</v>
      </c>
      <c r="B51" s="179"/>
      <c r="C51" s="179"/>
      <c r="D51" s="179"/>
      <c r="E51" s="179"/>
      <c r="F51" s="179"/>
    </row>
    <row r="52" spans="1:6" x14ac:dyDescent="0.3">
      <c r="A52" s="108"/>
      <c r="B52" s="7"/>
      <c r="C52" s="108"/>
      <c r="D52" s="108"/>
      <c r="E52" s="108"/>
      <c r="F52" s="108"/>
    </row>
    <row r="53" spans="1:6" x14ac:dyDescent="0.3">
      <c r="A53" s="180" t="s">
        <v>16</v>
      </c>
      <c r="B53" s="180"/>
      <c r="C53" s="180"/>
      <c r="D53" s="180"/>
      <c r="E53" s="180"/>
      <c r="F53" s="180"/>
    </row>
    <row r="54" spans="1:6" x14ac:dyDescent="0.3">
      <c r="A54" s="109"/>
      <c r="B54" s="159"/>
      <c r="C54" s="109"/>
      <c r="D54" s="109"/>
      <c r="E54" s="109"/>
      <c r="F54" s="109"/>
    </row>
    <row r="55" spans="1:6" x14ac:dyDescent="0.3">
      <c r="A55" s="108"/>
      <c r="B55" s="7"/>
      <c r="C55" s="108"/>
      <c r="D55" s="108"/>
      <c r="E55" s="108"/>
      <c r="F55" s="108"/>
    </row>
    <row r="56" spans="1:6" x14ac:dyDescent="0.3">
      <c r="A56" s="108" t="s">
        <v>17</v>
      </c>
      <c r="B56" s="7"/>
      <c r="C56" s="108"/>
      <c r="D56" s="108"/>
      <c r="E56" s="108"/>
      <c r="F56" s="108"/>
    </row>
    <row r="57" spans="1:6" x14ac:dyDescent="0.3">
      <c r="A57" s="108"/>
      <c r="B57" s="7"/>
      <c r="C57" s="108"/>
      <c r="D57" s="108"/>
      <c r="E57" s="108"/>
      <c r="F57" s="108"/>
    </row>
    <row r="58" spans="1:6" x14ac:dyDescent="0.3">
      <c r="A58" s="181" t="s">
        <v>209</v>
      </c>
      <c r="B58" s="181"/>
      <c r="C58" s="181"/>
      <c r="D58" s="181"/>
      <c r="E58" s="181"/>
      <c r="F58" s="181"/>
    </row>
    <row r="59" spans="1:6" x14ac:dyDescent="0.3">
      <c r="A59" s="181" t="s">
        <v>186</v>
      </c>
      <c r="B59" s="181"/>
      <c r="C59" s="181"/>
      <c r="D59" s="181"/>
      <c r="E59" s="181"/>
      <c r="F59" s="181"/>
    </row>
    <row r="60" spans="1:6" x14ac:dyDescent="0.3">
      <c r="A60" s="181" t="s">
        <v>194</v>
      </c>
      <c r="B60" s="181"/>
      <c r="C60" s="181"/>
      <c r="D60" s="181"/>
      <c r="E60" s="181"/>
      <c r="F60" s="181"/>
    </row>
    <row r="61" spans="1:6" x14ac:dyDescent="0.3">
      <c r="A61" s="110" t="s">
        <v>196</v>
      </c>
      <c r="B61" s="160"/>
      <c r="C61" s="110"/>
      <c r="D61" s="110"/>
      <c r="E61" s="110"/>
      <c r="F61" s="110"/>
    </row>
    <row r="62" spans="1:6" x14ac:dyDescent="0.3">
      <c r="A62" s="106" t="s">
        <v>19</v>
      </c>
    </row>
    <row r="63" spans="1:6" x14ac:dyDescent="0.3">
      <c r="A63" s="106"/>
    </row>
    <row r="64" spans="1:6" x14ac:dyDescent="0.3">
      <c r="A64" s="111" t="s">
        <v>20</v>
      </c>
      <c r="B64" s="82"/>
      <c r="C64" s="113"/>
      <c r="D64" s="98"/>
    </row>
    <row r="65" spans="1:6" x14ac:dyDescent="0.3">
      <c r="A65" s="111" t="s">
        <v>21</v>
      </c>
      <c r="E65" s="113">
        <v>55000000</v>
      </c>
      <c r="F65" s="113"/>
    </row>
    <row r="66" spans="1:6" x14ac:dyDescent="0.3">
      <c r="A66" s="111" t="s">
        <v>22</v>
      </c>
      <c r="E66" s="113">
        <v>10000000</v>
      </c>
      <c r="F66" s="113"/>
    </row>
    <row r="67" spans="1:6" ht="19.5" x14ac:dyDescent="0.45">
      <c r="A67" s="111" t="s">
        <v>23</v>
      </c>
      <c r="E67" s="114">
        <v>5000000</v>
      </c>
      <c r="F67" s="113"/>
    </row>
    <row r="68" spans="1:6" x14ac:dyDescent="0.3">
      <c r="A68" s="115" t="s">
        <v>24</v>
      </c>
      <c r="E68" s="112"/>
      <c r="F68" s="113">
        <f>SUM(E65:E67)</f>
        <v>70000000</v>
      </c>
    </row>
    <row r="69" spans="1:6" ht="19.5" x14ac:dyDescent="0.45">
      <c r="A69" s="111" t="s">
        <v>25</v>
      </c>
      <c r="E69" s="112"/>
      <c r="F69" s="114">
        <v>0</v>
      </c>
    </row>
    <row r="70" spans="1:6" x14ac:dyDescent="0.3">
      <c r="A70" s="111" t="s">
        <v>24</v>
      </c>
      <c r="E70" s="112"/>
      <c r="F70" s="113">
        <f>F68+F69</f>
        <v>70000000</v>
      </c>
    </row>
    <row r="71" spans="1:6" ht="19.5" x14ac:dyDescent="0.45">
      <c r="A71" s="111" t="s">
        <v>26</v>
      </c>
      <c r="E71" s="112"/>
      <c r="F71" s="114">
        <v>0</v>
      </c>
    </row>
    <row r="72" spans="1:6" x14ac:dyDescent="0.3">
      <c r="F72" s="116"/>
    </row>
    <row r="73" spans="1:6" ht="18" x14ac:dyDescent="0.35">
      <c r="A73" s="115" t="s">
        <v>27</v>
      </c>
      <c r="F73" s="117">
        <f>F70</f>
        <v>70000000</v>
      </c>
    </row>
    <row r="74" spans="1:6" x14ac:dyDescent="0.3">
      <c r="D74" s="118"/>
    </row>
    <row r="75" spans="1:6" x14ac:dyDescent="0.3">
      <c r="A75" s="20" t="s">
        <v>28</v>
      </c>
      <c r="B75" s="4"/>
      <c r="C75" s="3"/>
      <c r="D75" s="3"/>
      <c r="E75" s="3"/>
      <c r="F75" s="3"/>
    </row>
    <row r="76" spans="1:6" x14ac:dyDescent="0.3">
      <c r="A76" s="3" t="s">
        <v>191</v>
      </c>
      <c r="B76" s="4"/>
      <c r="C76" s="3"/>
      <c r="D76" s="3"/>
      <c r="E76" s="3"/>
      <c r="F76" s="3"/>
    </row>
    <row r="77" spans="1:6" x14ac:dyDescent="0.3">
      <c r="A77" s="1" t="s">
        <v>29</v>
      </c>
      <c r="C77" s="1"/>
      <c r="D77" s="1"/>
      <c r="E77" s="1"/>
      <c r="F77" s="19"/>
    </row>
    <row r="78" spans="1:6" x14ac:dyDescent="0.3">
      <c r="A78" s="1" t="s">
        <v>189</v>
      </c>
      <c r="C78" s="1"/>
      <c r="D78" s="1"/>
      <c r="E78" s="1"/>
      <c r="F78" s="19"/>
    </row>
    <row r="79" spans="1:6" x14ac:dyDescent="0.3">
      <c r="F79" s="118"/>
    </row>
    <row r="80" spans="1:6" x14ac:dyDescent="0.3">
      <c r="A80" s="106" t="s">
        <v>187</v>
      </c>
    </row>
    <row r="81" spans="1:6" ht="18" thickBot="1" x14ac:dyDescent="0.35">
      <c r="A81" s="119"/>
      <c r="B81" s="7"/>
      <c r="C81" s="108"/>
      <c r="D81" s="108"/>
      <c r="E81" s="108"/>
      <c r="F81" s="119"/>
    </row>
    <row r="82" spans="1:6" ht="18" thickBot="1" x14ac:dyDescent="0.35">
      <c r="A82" s="164" t="s">
        <v>30</v>
      </c>
      <c r="B82" s="165"/>
      <c r="C82" s="165"/>
      <c r="D82" s="165"/>
      <c r="E82" s="165"/>
      <c r="F82" s="166"/>
    </row>
    <row r="83" spans="1:6" ht="18" thickBot="1" x14ac:dyDescent="0.35">
      <c r="A83" s="22" t="s">
        <v>31</v>
      </c>
      <c r="B83" s="161" t="s">
        <v>32</v>
      </c>
      <c r="C83" s="24" t="s">
        <v>33</v>
      </c>
      <c r="D83" s="25" t="s">
        <v>34</v>
      </c>
      <c r="E83" s="24" t="s">
        <v>35</v>
      </c>
      <c r="F83" s="26" t="s">
        <v>24</v>
      </c>
    </row>
    <row r="84" spans="1:6" ht="18" thickTop="1" x14ac:dyDescent="0.3">
      <c r="A84" s="27"/>
      <c r="B84" s="32"/>
      <c r="C84" s="29"/>
      <c r="D84" s="30"/>
      <c r="E84" s="29"/>
      <c r="F84" s="31"/>
    </row>
    <row r="85" spans="1:6" x14ac:dyDescent="0.3">
      <c r="A85" s="59"/>
      <c r="B85" s="37"/>
      <c r="C85" s="120"/>
      <c r="D85" s="121"/>
      <c r="E85" s="122"/>
      <c r="F85" s="123"/>
    </row>
    <row r="86" spans="1:6" x14ac:dyDescent="0.3">
      <c r="A86" s="124" t="s">
        <v>36</v>
      </c>
      <c r="B86" s="37"/>
      <c r="C86" s="120"/>
      <c r="D86" s="121"/>
      <c r="E86" s="122"/>
      <c r="F86" s="123"/>
    </row>
    <row r="87" spans="1:6" x14ac:dyDescent="0.3">
      <c r="A87" s="59" t="s">
        <v>37</v>
      </c>
      <c r="B87" s="37" t="s">
        <v>213</v>
      </c>
      <c r="C87" s="108"/>
      <c r="D87" s="120">
        <v>300000</v>
      </c>
      <c r="E87" s="122"/>
      <c r="F87" s="123">
        <f t="shared" ref="F87:F123" si="0">C87+D87+E87</f>
        <v>300000</v>
      </c>
    </row>
    <row r="88" spans="1:6" x14ac:dyDescent="0.3">
      <c r="A88" s="59" t="s">
        <v>38</v>
      </c>
      <c r="B88" s="37" t="s">
        <v>214</v>
      </c>
      <c r="C88" s="108"/>
      <c r="D88" s="120">
        <v>200000</v>
      </c>
      <c r="E88" s="122"/>
      <c r="F88" s="123">
        <f t="shared" si="0"/>
        <v>200000</v>
      </c>
    </row>
    <row r="89" spans="1:6" x14ac:dyDescent="0.3">
      <c r="A89" s="59" t="s">
        <v>39</v>
      </c>
      <c r="B89" s="37" t="s">
        <v>215</v>
      </c>
      <c r="C89" s="108"/>
      <c r="D89" s="120">
        <v>100000</v>
      </c>
      <c r="E89" s="122"/>
      <c r="F89" s="123">
        <f t="shared" si="0"/>
        <v>100000</v>
      </c>
    </row>
    <row r="90" spans="1:6" x14ac:dyDescent="0.3">
      <c r="A90" s="59" t="s">
        <v>40</v>
      </c>
      <c r="B90" s="37" t="s">
        <v>216</v>
      </c>
      <c r="C90" s="108"/>
      <c r="D90" s="120">
        <v>200000</v>
      </c>
      <c r="E90" s="122"/>
      <c r="F90" s="123">
        <f t="shared" si="0"/>
        <v>200000</v>
      </c>
    </row>
    <row r="91" spans="1:6" x14ac:dyDescent="0.3">
      <c r="A91" s="59" t="s">
        <v>240</v>
      </c>
      <c r="B91" s="37" t="s">
        <v>217</v>
      </c>
      <c r="C91" s="108"/>
      <c r="D91" s="120">
        <v>300000</v>
      </c>
      <c r="E91" s="122"/>
      <c r="F91" s="123">
        <f t="shared" si="0"/>
        <v>300000</v>
      </c>
    </row>
    <row r="92" spans="1:6" x14ac:dyDescent="0.3">
      <c r="A92" s="59" t="s">
        <v>42</v>
      </c>
      <c r="B92" s="37" t="s">
        <v>218</v>
      </c>
      <c r="C92" s="108"/>
      <c r="D92" s="120">
        <v>100000</v>
      </c>
      <c r="E92" s="122"/>
      <c r="F92" s="123">
        <f t="shared" si="0"/>
        <v>100000</v>
      </c>
    </row>
    <row r="93" spans="1:6" x14ac:dyDescent="0.3">
      <c r="A93" s="59" t="s">
        <v>43</v>
      </c>
      <c r="B93" s="37" t="s">
        <v>219</v>
      </c>
      <c r="C93" s="108"/>
      <c r="D93" s="120">
        <v>792000</v>
      </c>
      <c r="E93" s="122"/>
      <c r="F93" s="123">
        <f t="shared" si="0"/>
        <v>792000</v>
      </c>
    </row>
    <row r="94" spans="1:6" x14ac:dyDescent="0.3">
      <c r="A94" s="59" t="s">
        <v>44</v>
      </c>
      <c r="B94" s="37" t="s">
        <v>220</v>
      </c>
      <c r="C94" s="108"/>
      <c r="D94" s="120">
        <v>3360000</v>
      </c>
      <c r="E94" s="122"/>
      <c r="F94" s="123">
        <f t="shared" si="0"/>
        <v>3360000</v>
      </c>
    </row>
    <row r="95" spans="1:6" x14ac:dyDescent="0.3">
      <c r="A95" s="59" t="s">
        <v>242</v>
      </c>
      <c r="B95" s="37" t="s">
        <v>221</v>
      </c>
      <c r="C95" s="108"/>
      <c r="D95" s="120">
        <v>79600</v>
      </c>
      <c r="E95" s="122"/>
      <c r="F95" s="123">
        <f t="shared" si="0"/>
        <v>79600</v>
      </c>
    </row>
    <row r="96" spans="1:6" x14ac:dyDescent="0.3">
      <c r="A96" s="59" t="s">
        <v>243</v>
      </c>
      <c r="B96" s="37" t="s">
        <v>222</v>
      </c>
      <c r="C96" s="108"/>
      <c r="D96" s="120">
        <v>240000</v>
      </c>
      <c r="E96" s="122"/>
      <c r="F96" s="123">
        <f t="shared" si="0"/>
        <v>240000</v>
      </c>
    </row>
    <row r="97" spans="1:6" x14ac:dyDescent="0.3">
      <c r="A97" s="59" t="s">
        <v>47</v>
      </c>
      <c r="B97" s="37" t="s">
        <v>223</v>
      </c>
      <c r="C97" s="108"/>
      <c r="D97" s="120">
        <v>1448304</v>
      </c>
      <c r="E97" s="122"/>
      <c r="F97" s="123">
        <f t="shared" si="0"/>
        <v>1448304</v>
      </c>
    </row>
    <row r="98" spans="1:6" x14ac:dyDescent="0.3">
      <c r="A98" s="59" t="s">
        <v>48</v>
      </c>
      <c r="B98" s="37" t="s">
        <v>224</v>
      </c>
      <c r="C98" s="108"/>
      <c r="D98" s="120">
        <v>13752000</v>
      </c>
      <c r="E98" s="122"/>
      <c r="F98" s="123">
        <f t="shared" si="0"/>
        <v>13752000</v>
      </c>
    </row>
    <row r="99" spans="1:6" x14ac:dyDescent="0.3">
      <c r="A99" s="59" t="s">
        <v>132</v>
      </c>
      <c r="B99" s="37" t="s">
        <v>225</v>
      </c>
      <c r="C99" s="108"/>
      <c r="D99" s="120">
        <v>1149956</v>
      </c>
      <c r="E99" s="122"/>
      <c r="F99" s="123">
        <f>C99+D99+E99</f>
        <v>1149956</v>
      </c>
    </row>
    <row r="100" spans="1:6" x14ac:dyDescent="0.3">
      <c r="A100" s="59" t="s">
        <v>50</v>
      </c>
      <c r="B100" s="37" t="s">
        <v>226</v>
      </c>
      <c r="C100" s="108"/>
      <c r="D100" s="120">
        <v>2876960</v>
      </c>
      <c r="E100" s="122"/>
      <c r="F100" s="123">
        <f>C100+D100+E100</f>
        <v>2876960</v>
      </c>
    </row>
    <row r="101" spans="1:6" x14ac:dyDescent="0.3">
      <c r="A101" s="59" t="s">
        <v>118</v>
      </c>
      <c r="B101" s="37" t="s">
        <v>226</v>
      </c>
      <c r="C101" s="108"/>
      <c r="D101" s="120">
        <v>1650000</v>
      </c>
      <c r="E101" s="122"/>
      <c r="F101" s="123">
        <f>C101+D101+E101</f>
        <v>1650000</v>
      </c>
    </row>
    <row r="102" spans="1:6" x14ac:dyDescent="0.3">
      <c r="A102" s="59" t="s">
        <v>51</v>
      </c>
      <c r="B102" s="37" t="s">
        <v>227</v>
      </c>
      <c r="C102" s="108"/>
      <c r="D102" s="120">
        <v>25000</v>
      </c>
      <c r="E102" s="122"/>
      <c r="F102" s="123">
        <f t="shared" si="0"/>
        <v>25000</v>
      </c>
    </row>
    <row r="103" spans="1:6" x14ac:dyDescent="0.3">
      <c r="A103" s="59" t="s">
        <v>52</v>
      </c>
      <c r="B103" s="37" t="s">
        <v>228</v>
      </c>
      <c r="C103" s="108"/>
      <c r="D103" s="120">
        <v>50000</v>
      </c>
      <c r="E103" s="122"/>
      <c r="F103" s="123">
        <f t="shared" si="0"/>
        <v>50000</v>
      </c>
    </row>
    <row r="104" spans="1:6" x14ac:dyDescent="0.3">
      <c r="A104" s="59" t="s">
        <v>53</v>
      </c>
      <c r="B104" s="37" t="s">
        <v>229</v>
      </c>
      <c r="C104" s="108"/>
      <c r="D104" s="120">
        <v>50000</v>
      </c>
      <c r="E104" s="122"/>
      <c r="F104" s="123">
        <f t="shared" si="0"/>
        <v>50000</v>
      </c>
    </row>
    <row r="105" spans="1:6" ht="19.5" x14ac:dyDescent="0.45">
      <c r="A105" s="59" t="s">
        <v>54</v>
      </c>
      <c r="B105" s="37" t="s">
        <v>229</v>
      </c>
      <c r="C105" s="125">
        <v>0</v>
      </c>
      <c r="D105" s="125">
        <v>260000</v>
      </c>
      <c r="E105" s="125">
        <v>0</v>
      </c>
      <c r="F105" s="126">
        <f>C105+D105+E105</f>
        <v>260000</v>
      </c>
    </row>
    <row r="106" spans="1:6" ht="19.5" x14ac:dyDescent="0.45">
      <c r="A106" s="59"/>
      <c r="B106" s="37"/>
      <c r="C106" s="127"/>
      <c r="D106" s="125"/>
      <c r="E106" s="125"/>
      <c r="F106" s="126"/>
    </row>
    <row r="107" spans="1:6" x14ac:dyDescent="0.3">
      <c r="A107" s="124" t="s">
        <v>55</v>
      </c>
      <c r="B107" s="37"/>
      <c r="C107" s="128">
        <f>SUM(C87:C105)</f>
        <v>0</v>
      </c>
      <c r="D107" s="129">
        <f>SUM(D87:D105)</f>
        <v>26933820</v>
      </c>
      <c r="E107" s="122">
        <f>SUM(E87:E105)</f>
        <v>0</v>
      </c>
      <c r="F107" s="130">
        <f>SUM(F87:F105)</f>
        <v>26933820</v>
      </c>
    </row>
    <row r="108" spans="1:6" x14ac:dyDescent="0.3">
      <c r="A108" s="124"/>
      <c r="B108" s="37"/>
      <c r="C108" s="128"/>
      <c r="D108" s="131"/>
      <c r="E108" s="122"/>
      <c r="F108" s="130"/>
    </row>
    <row r="109" spans="1:6" x14ac:dyDescent="0.3">
      <c r="A109" s="124" t="s">
        <v>56</v>
      </c>
      <c r="B109" s="37"/>
      <c r="C109" s="120"/>
      <c r="D109" s="121"/>
      <c r="E109" s="122"/>
      <c r="F109" s="123"/>
    </row>
    <row r="110" spans="1:6" x14ac:dyDescent="0.3">
      <c r="A110" s="59" t="s">
        <v>57</v>
      </c>
      <c r="B110" s="37" t="s">
        <v>230</v>
      </c>
      <c r="C110" s="120"/>
      <c r="D110" s="132">
        <v>4066666.66</v>
      </c>
      <c r="E110" s="122"/>
      <c r="F110" s="123">
        <f>D110</f>
        <v>4066666.66</v>
      </c>
    </row>
    <row r="111" spans="1:6" ht="19.5" x14ac:dyDescent="0.45">
      <c r="A111" s="59" t="s">
        <v>58</v>
      </c>
      <c r="B111" s="37" t="s">
        <v>231</v>
      </c>
      <c r="C111" s="125">
        <v>0</v>
      </c>
      <c r="D111" s="133">
        <v>40666.660000000003</v>
      </c>
      <c r="E111" s="134">
        <v>0</v>
      </c>
      <c r="F111" s="126">
        <f>D111</f>
        <v>40666.660000000003</v>
      </c>
    </row>
    <row r="112" spans="1:6" ht="19.5" x14ac:dyDescent="0.45">
      <c r="A112" s="59"/>
      <c r="B112" s="37"/>
      <c r="C112" s="125"/>
      <c r="D112" s="133"/>
      <c r="E112" s="134"/>
      <c r="F112" s="126"/>
    </row>
    <row r="113" spans="1:6" x14ac:dyDescent="0.3">
      <c r="A113" s="124" t="s">
        <v>59</v>
      </c>
      <c r="B113" s="37"/>
      <c r="C113" s="129">
        <f>SUM(C110:C111)</f>
        <v>0</v>
      </c>
      <c r="D113" s="121">
        <f>SUM(D110:D111)</f>
        <v>4107333.3200000003</v>
      </c>
      <c r="E113" s="122">
        <f>SUM(E110:E111)</f>
        <v>0</v>
      </c>
      <c r="F113" s="130">
        <f>SUM(F110:F111)</f>
        <v>4107333.3200000003</v>
      </c>
    </row>
    <row r="114" spans="1:6" x14ac:dyDescent="0.3">
      <c r="A114" s="59"/>
      <c r="B114" s="37"/>
      <c r="C114" s="120"/>
      <c r="D114" s="132"/>
      <c r="E114" s="122"/>
      <c r="F114" s="123"/>
    </row>
    <row r="115" spans="1:6" x14ac:dyDescent="0.3">
      <c r="A115" s="27"/>
      <c r="B115" s="32"/>
      <c r="C115" s="29"/>
      <c r="D115" s="30"/>
      <c r="E115" s="29"/>
      <c r="F115" s="31"/>
    </row>
    <row r="116" spans="1:6" x14ac:dyDescent="0.3">
      <c r="A116" s="124" t="s">
        <v>60</v>
      </c>
      <c r="B116" s="37"/>
      <c r="C116" s="120"/>
      <c r="D116" s="121"/>
      <c r="E116" s="122"/>
      <c r="F116" s="123"/>
    </row>
    <row r="117" spans="1:6" x14ac:dyDescent="0.3">
      <c r="A117" s="124"/>
      <c r="B117" s="37"/>
      <c r="C117" s="120"/>
      <c r="D117" s="121"/>
      <c r="E117" s="122"/>
      <c r="F117" s="123"/>
    </row>
    <row r="118" spans="1:6" x14ac:dyDescent="0.3">
      <c r="A118" s="124" t="s">
        <v>61</v>
      </c>
      <c r="B118" s="37"/>
      <c r="C118" s="120"/>
      <c r="D118" s="121"/>
      <c r="E118" s="122"/>
      <c r="F118" s="123"/>
    </row>
    <row r="119" spans="1:6" x14ac:dyDescent="0.3">
      <c r="A119" s="124"/>
      <c r="B119" s="37"/>
      <c r="C119" s="120"/>
      <c r="D119" s="121"/>
      <c r="E119" s="122"/>
      <c r="F119" s="123"/>
    </row>
    <row r="120" spans="1:6" x14ac:dyDescent="0.3">
      <c r="A120" s="177" t="s">
        <v>62</v>
      </c>
      <c r="B120" s="37"/>
      <c r="C120" s="120"/>
      <c r="D120" s="121"/>
      <c r="E120" s="122"/>
      <c r="F120" s="123"/>
    </row>
    <row r="121" spans="1:6" x14ac:dyDescent="0.3">
      <c r="A121" s="177"/>
      <c r="B121" s="37"/>
      <c r="C121" s="120"/>
      <c r="D121" s="121"/>
      <c r="E121" s="122"/>
      <c r="F121" s="123"/>
    </row>
    <row r="122" spans="1:6" x14ac:dyDescent="0.3">
      <c r="A122" s="59" t="s">
        <v>34</v>
      </c>
      <c r="B122" s="37"/>
      <c r="C122" s="120"/>
      <c r="D122" s="121"/>
      <c r="E122" s="122"/>
      <c r="F122" s="123"/>
    </row>
    <row r="123" spans="1:6" x14ac:dyDescent="0.3">
      <c r="A123" s="59" t="s">
        <v>63</v>
      </c>
      <c r="B123" s="37" t="s">
        <v>232</v>
      </c>
      <c r="C123" s="120"/>
      <c r="D123" s="132">
        <v>275000</v>
      </c>
      <c r="E123" s="135"/>
      <c r="F123" s="123">
        <f t="shared" si="0"/>
        <v>275000</v>
      </c>
    </row>
    <row r="124" spans="1:6" x14ac:dyDescent="0.3">
      <c r="A124" s="59"/>
      <c r="B124" s="37"/>
      <c r="C124" s="120"/>
      <c r="D124" s="132"/>
      <c r="E124" s="135"/>
      <c r="F124" s="123"/>
    </row>
    <row r="125" spans="1:6" x14ac:dyDescent="0.3">
      <c r="A125" s="124" t="s">
        <v>64</v>
      </c>
      <c r="B125" s="37"/>
      <c r="C125" s="120"/>
      <c r="D125" s="132"/>
      <c r="E125" s="135"/>
      <c r="F125" s="123"/>
    </row>
    <row r="126" spans="1:6" x14ac:dyDescent="0.3">
      <c r="A126" s="59" t="s">
        <v>34</v>
      </c>
      <c r="B126" s="37"/>
      <c r="C126" s="120"/>
      <c r="D126" s="121"/>
      <c r="E126" s="122"/>
      <c r="F126" s="123"/>
    </row>
    <row r="127" spans="1:6" x14ac:dyDescent="0.3">
      <c r="A127" s="59" t="s">
        <v>39</v>
      </c>
      <c r="B127" s="37" t="s">
        <v>215</v>
      </c>
      <c r="C127" s="120"/>
      <c r="D127" s="132">
        <v>5000</v>
      </c>
      <c r="E127" s="122"/>
      <c r="F127" s="123">
        <f t="shared" ref="F127:F128" si="1">C127+D127+E127</f>
        <v>5000</v>
      </c>
    </row>
    <row r="128" spans="1:6" x14ac:dyDescent="0.3">
      <c r="A128" s="59" t="s">
        <v>63</v>
      </c>
      <c r="B128" s="37" t="s">
        <v>232</v>
      </c>
      <c r="C128" s="120"/>
      <c r="D128" s="132">
        <v>24000</v>
      </c>
      <c r="E128" s="135"/>
      <c r="F128" s="123">
        <f t="shared" si="1"/>
        <v>24000</v>
      </c>
    </row>
    <row r="129" spans="1:6" x14ac:dyDescent="0.3">
      <c r="A129" s="59"/>
      <c r="B129" s="37"/>
      <c r="C129" s="120"/>
      <c r="D129" s="132"/>
      <c r="E129" s="135"/>
      <c r="F129" s="123"/>
    </row>
    <row r="130" spans="1:6" x14ac:dyDescent="0.3">
      <c r="A130" s="124" t="s">
        <v>66</v>
      </c>
      <c r="B130" s="37"/>
      <c r="C130" s="120"/>
      <c r="D130" s="132"/>
      <c r="E130" s="135"/>
      <c r="F130" s="123"/>
    </row>
    <row r="131" spans="1:6" x14ac:dyDescent="0.3">
      <c r="A131" s="59" t="s">
        <v>34</v>
      </c>
      <c r="B131" s="37"/>
      <c r="C131" s="120"/>
      <c r="D131" s="121"/>
      <c r="E131" s="122"/>
      <c r="F131" s="123"/>
    </row>
    <row r="132" spans="1:6" x14ac:dyDescent="0.3">
      <c r="A132" s="59" t="s">
        <v>63</v>
      </c>
      <c r="B132" s="37" t="s">
        <v>232</v>
      </c>
      <c r="C132" s="120"/>
      <c r="D132" s="132">
        <v>24000</v>
      </c>
      <c r="E132" s="135"/>
      <c r="F132" s="123">
        <f t="shared" ref="F132" si="2">C132+D132+E132</f>
        <v>24000</v>
      </c>
    </row>
    <row r="133" spans="1:6" x14ac:dyDescent="0.3">
      <c r="A133" s="59"/>
      <c r="B133" s="37"/>
      <c r="C133" s="120"/>
      <c r="D133" s="132"/>
      <c r="E133" s="135"/>
      <c r="F133" s="123"/>
    </row>
    <row r="134" spans="1:6" ht="18" thickBot="1" x14ac:dyDescent="0.35">
      <c r="A134" s="136"/>
      <c r="B134" s="52"/>
      <c r="C134" s="137"/>
      <c r="D134" s="138"/>
      <c r="E134" s="139"/>
      <c r="F134" s="140"/>
    </row>
    <row r="135" spans="1:6" x14ac:dyDescent="0.3">
      <c r="A135" s="124" t="s">
        <v>67</v>
      </c>
      <c r="B135" s="37"/>
      <c r="C135" s="120"/>
      <c r="D135" s="132"/>
      <c r="E135" s="135"/>
      <c r="F135" s="123"/>
    </row>
    <row r="136" spans="1:6" x14ac:dyDescent="0.3">
      <c r="A136" s="59" t="s">
        <v>34</v>
      </c>
      <c r="B136" s="37"/>
      <c r="C136" s="120"/>
      <c r="D136" s="121"/>
      <c r="E136" s="122"/>
      <c r="F136" s="123"/>
    </row>
    <row r="137" spans="1:6" x14ac:dyDescent="0.3">
      <c r="A137" s="59" t="s">
        <v>63</v>
      </c>
      <c r="B137" s="37" t="s">
        <v>232</v>
      </c>
      <c r="C137" s="120"/>
      <c r="D137" s="132">
        <v>324500</v>
      </c>
      <c r="E137" s="135"/>
      <c r="F137" s="123">
        <f t="shared" ref="F137" si="3">C137+D137+E137</f>
        <v>324500</v>
      </c>
    </row>
    <row r="138" spans="1:6" x14ac:dyDescent="0.3">
      <c r="A138" s="59"/>
      <c r="B138" s="37"/>
      <c r="C138" s="120"/>
      <c r="D138" s="132"/>
      <c r="E138" s="135"/>
      <c r="F138" s="123"/>
    </row>
    <row r="139" spans="1:6" x14ac:dyDescent="0.3">
      <c r="A139" s="177" t="s">
        <v>68</v>
      </c>
      <c r="B139" s="37"/>
      <c r="C139" s="120"/>
      <c r="D139" s="132"/>
      <c r="E139" s="135"/>
      <c r="F139" s="123"/>
    </row>
    <row r="140" spans="1:6" x14ac:dyDescent="0.3">
      <c r="A140" s="177"/>
      <c r="B140" s="37"/>
      <c r="C140" s="120"/>
      <c r="D140" s="132"/>
      <c r="E140" s="135"/>
      <c r="F140" s="123"/>
    </row>
    <row r="141" spans="1:6" x14ac:dyDescent="0.3">
      <c r="A141" s="59" t="s">
        <v>34</v>
      </c>
      <c r="B141" s="37"/>
      <c r="C141" s="120"/>
      <c r="D141" s="132"/>
      <c r="E141" s="135"/>
      <c r="F141" s="123"/>
    </row>
    <row r="142" spans="1:6" x14ac:dyDescent="0.3">
      <c r="A142" s="59" t="s">
        <v>113</v>
      </c>
      <c r="B142" s="37" t="s">
        <v>229</v>
      </c>
      <c r="C142" s="120"/>
      <c r="D142" s="132">
        <v>138000</v>
      </c>
      <c r="E142" s="135"/>
      <c r="F142" s="123">
        <f t="shared" ref="F142" si="4">C142+D142+E142</f>
        <v>138000</v>
      </c>
    </row>
    <row r="143" spans="1:6" x14ac:dyDescent="0.3">
      <c r="A143" s="59"/>
      <c r="B143" s="37"/>
      <c r="C143" s="120"/>
      <c r="D143" s="132"/>
      <c r="E143" s="135"/>
      <c r="F143" s="123"/>
    </row>
    <row r="144" spans="1:6" x14ac:dyDescent="0.3">
      <c r="A144" s="177" t="s">
        <v>69</v>
      </c>
      <c r="B144" s="37"/>
      <c r="C144" s="120"/>
      <c r="D144" s="132"/>
      <c r="E144" s="135"/>
      <c r="F144" s="123"/>
    </row>
    <row r="145" spans="1:6" x14ac:dyDescent="0.3">
      <c r="A145" s="177"/>
      <c r="B145" s="37"/>
      <c r="C145" s="120"/>
      <c r="D145" s="132"/>
      <c r="E145" s="135"/>
      <c r="F145" s="123"/>
    </row>
    <row r="146" spans="1:6" x14ac:dyDescent="0.3">
      <c r="A146" s="59" t="s">
        <v>34</v>
      </c>
      <c r="B146" s="37"/>
      <c r="C146" s="120"/>
      <c r="D146" s="132"/>
      <c r="E146" s="135"/>
      <c r="F146" s="123"/>
    </row>
    <row r="147" spans="1:6" x14ac:dyDescent="0.3">
      <c r="A147" s="59" t="s">
        <v>54</v>
      </c>
      <c r="B147" s="37" t="s">
        <v>229</v>
      </c>
      <c r="C147" s="120"/>
      <c r="D147" s="132">
        <v>30000</v>
      </c>
      <c r="E147" s="135"/>
      <c r="F147" s="123">
        <f t="shared" ref="F147" si="5">C147+D147+E147</f>
        <v>30000</v>
      </c>
    </row>
    <row r="148" spans="1:6" x14ac:dyDescent="0.3">
      <c r="A148" s="59"/>
      <c r="B148" s="37"/>
      <c r="C148" s="120"/>
      <c r="D148" s="132"/>
      <c r="E148" s="135"/>
      <c r="F148" s="123"/>
    </row>
    <row r="149" spans="1:6" x14ac:dyDescent="0.3">
      <c r="A149" s="124" t="s">
        <v>70</v>
      </c>
      <c r="B149" s="37"/>
      <c r="C149" s="120"/>
      <c r="D149" s="132"/>
      <c r="E149" s="135"/>
      <c r="F149" s="123"/>
    </row>
    <row r="150" spans="1:6" x14ac:dyDescent="0.3">
      <c r="A150" s="59" t="s">
        <v>34</v>
      </c>
      <c r="B150" s="37"/>
      <c r="C150" s="120"/>
      <c r="D150" s="132"/>
      <c r="E150" s="135"/>
      <c r="F150" s="123"/>
    </row>
    <row r="151" spans="1:6" x14ac:dyDescent="0.3">
      <c r="A151" s="59" t="s">
        <v>54</v>
      </c>
      <c r="B151" s="37" t="s">
        <v>229</v>
      </c>
      <c r="C151" s="120"/>
      <c r="D151" s="132">
        <v>50000</v>
      </c>
      <c r="E151" s="135"/>
      <c r="F151" s="123">
        <f t="shared" ref="F151" si="6">C151+D151+E151</f>
        <v>50000</v>
      </c>
    </row>
    <row r="152" spans="1:6" x14ac:dyDescent="0.3">
      <c r="A152" s="59"/>
      <c r="B152" s="37"/>
      <c r="C152" s="120"/>
      <c r="D152" s="132"/>
      <c r="E152" s="135"/>
      <c r="F152" s="123"/>
    </row>
    <row r="153" spans="1:6" x14ac:dyDescent="0.3">
      <c r="A153" s="124" t="s">
        <v>114</v>
      </c>
      <c r="B153" s="37"/>
      <c r="C153" s="120"/>
      <c r="D153" s="132"/>
      <c r="E153" s="135"/>
      <c r="F153" s="123"/>
    </row>
    <row r="154" spans="1:6" x14ac:dyDescent="0.3">
      <c r="A154" s="59" t="s">
        <v>34</v>
      </c>
      <c r="B154" s="37"/>
      <c r="C154" s="120"/>
      <c r="D154" s="132"/>
      <c r="E154" s="135"/>
      <c r="F154" s="123"/>
    </row>
    <row r="155" spans="1:6" x14ac:dyDescent="0.3">
      <c r="A155" s="59" t="s">
        <v>54</v>
      </c>
      <c r="B155" s="37" t="s">
        <v>229</v>
      </c>
      <c r="C155" s="120"/>
      <c r="D155" s="132">
        <v>50000</v>
      </c>
      <c r="E155" s="135"/>
      <c r="F155" s="123">
        <f t="shared" ref="F155" si="7">C155+D155+E155</f>
        <v>50000</v>
      </c>
    </row>
    <row r="156" spans="1:6" x14ac:dyDescent="0.3">
      <c r="A156" s="59"/>
      <c r="B156" s="37"/>
      <c r="C156" s="120"/>
      <c r="D156" s="132"/>
      <c r="E156" s="135"/>
      <c r="F156" s="123"/>
    </row>
    <row r="157" spans="1:6" x14ac:dyDescent="0.3">
      <c r="A157" s="124" t="s">
        <v>71</v>
      </c>
      <c r="B157" s="37"/>
      <c r="C157" s="120"/>
      <c r="D157" s="132"/>
      <c r="E157" s="135"/>
      <c r="F157" s="123"/>
    </row>
    <row r="158" spans="1:6" x14ac:dyDescent="0.3">
      <c r="A158" s="59" t="s">
        <v>34</v>
      </c>
      <c r="B158" s="37"/>
      <c r="C158" s="120"/>
      <c r="D158" s="132"/>
      <c r="E158" s="135"/>
      <c r="F158" s="123"/>
    </row>
    <row r="159" spans="1:6" x14ac:dyDescent="0.3">
      <c r="A159" s="59" t="s">
        <v>72</v>
      </c>
      <c r="B159" s="37" t="s">
        <v>232</v>
      </c>
      <c r="C159" s="120"/>
      <c r="D159" s="132">
        <v>612000</v>
      </c>
      <c r="E159" s="135"/>
      <c r="F159" s="123">
        <f>D159</f>
        <v>612000</v>
      </c>
    </row>
    <row r="160" spans="1:6" x14ac:dyDescent="0.3">
      <c r="A160" s="59"/>
      <c r="B160" s="37"/>
      <c r="C160" s="120"/>
      <c r="D160" s="132"/>
      <c r="E160" s="135"/>
      <c r="F160" s="123"/>
    </row>
    <row r="161" spans="1:6" x14ac:dyDescent="0.3">
      <c r="A161" s="124" t="s">
        <v>73</v>
      </c>
      <c r="B161" s="37"/>
      <c r="C161" s="120"/>
      <c r="D161" s="132"/>
      <c r="E161" s="135"/>
      <c r="F161" s="123"/>
    </row>
    <row r="162" spans="1:6" x14ac:dyDescent="0.3">
      <c r="A162" s="59" t="s">
        <v>34</v>
      </c>
      <c r="B162" s="37"/>
      <c r="C162" s="120"/>
      <c r="D162" s="132"/>
      <c r="E162" s="135"/>
      <c r="F162" s="123"/>
    </row>
    <row r="163" spans="1:6" x14ac:dyDescent="0.3">
      <c r="A163" s="59" t="s">
        <v>72</v>
      </c>
      <c r="B163" s="37" t="s">
        <v>232</v>
      </c>
      <c r="C163" s="120"/>
      <c r="D163" s="132">
        <v>1704000</v>
      </c>
      <c r="E163" s="135"/>
      <c r="F163" s="123">
        <f>D163</f>
        <v>1704000</v>
      </c>
    </row>
    <row r="164" spans="1:6" x14ac:dyDescent="0.3">
      <c r="A164" s="59" t="s">
        <v>54</v>
      </c>
      <c r="B164" s="37" t="s">
        <v>229</v>
      </c>
      <c r="C164" s="120"/>
      <c r="D164" s="132">
        <v>64000</v>
      </c>
      <c r="E164" s="135"/>
      <c r="F164" s="123">
        <f t="shared" ref="F164" si="8">C164+D164+E164</f>
        <v>64000</v>
      </c>
    </row>
    <row r="165" spans="1:6" x14ac:dyDescent="0.3">
      <c r="A165" s="59"/>
      <c r="B165" s="37"/>
      <c r="C165" s="120"/>
      <c r="D165" s="132"/>
      <c r="E165" s="135"/>
      <c r="F165" s="123"/>
    </row>
    <row r="166" spans="1:6" x14ac:dyDescent="0.3">
      <c r="A166" s="124" t="s">
        <v>74</v>
      </c>
      <c r="B166" s="37"/>
      <c r="C166" s="120"/>
      <c r="D166" s="132"/>
      <c r="E166" s="135"/>
      <c r="F166" s="123"/>
    </row>
    <row r="167" spans="1:6" x14ac:dyDescent="0.3">
      <c r="A167" s="59" t="s">
        <v>34</v>
      </c>
      <c r="B167" s="37"/>
      <c r="C167" s="120"/>
      <c r="D167" s="132"/>
      <c r="E167" s="135"/>
      <c r="F167" s="123"/>
    </row>
    <row r="168" spans="1:6" x14ac:dyDescent="0.3">
      <c r="A168" s="59" t="s">
        <v>54</v>
      </c>
      <c r="B168" s="37" t="s">
        <v>229</v>
      </c>
      <c r="C168" s="120"/>
      <c r="D168" s="132">
        <v>100000</v>
      </c>
      <c r="E168" s="135"/>
      <c r="F168" s="123">
        <f t="shared" ref="F168" si="9">C168+D168+E168</f>
        <v>100000</v>
      </c>
    </row>
    <row r="169" spans="1:6" x14ac:dyDescent="0.3">
      <c r="A169" s="59"/>
      <c r="B169" s="37"/>
      <c r="C169" s="120"/>
      <c r="D169" s="132"/>
      <c r="E169" s="135"/>
      <c r="F169" s="123"/>
    </row>
    <row r="170" spans="1:6" x14ac:dyDescent="0.3">
      <c r="A170" s="124" t="s">
        <v>75</v>
      </c>
      <c r="B170" s="37"/>
      <c r="C170" s="120"/>
      <c r="D170" s="132"/>
      <c r="E170" s="135"/>
      <c r="F170" s="123"/>
    </row>
    <row r="171" spans="1:6" x14ac:dyDescent="0.3">
      <c r="A171" s="59" t="s">
        <v>34</v>
      </c>
      <c r="B171" s="37"/>
      <c r="C171" s="120"/>
      <c r="D171" s="132"/>
      <c r="E171" s="135"/>
      <c r="F171" s="123"/>
    </row>
    <row r="172" spans="1:6" x14ac:dyDescent="0.3">
      <c r="A172" s="59" t="s">
        <v>54</v>
      </c>
      <c r="B172" s="37" t="s">
        <v>229</v>
      </c>
      <c r="C172" s="120"/>
      <c r="D172" s="132">
        <v>1833280</v>
      </c>
      <c r="E172" s="135"/>
      <c r="F172" s="123">
        <f t="shared" ref="F172" si="10">C172+D172+E172</f>
        <v>1833280</v>
      </c>
    </row>
    <row r="173" spans="1:6" x14ac:dyDescent="0.3">
      <c r="A173" s="59"/>
      <c r="B173" s="37"/>
      <c r="C173" s="120"/>
      <c r="D173" s="132"/>
      <c r="E173" s="135"/>
      <c r="F173" s="123"/>
    </row>
    <row r="174" spans="1:6" x14ac:dyDescent="0.3">
      <c r="A174" s="124" t="s">
        <v>76</v>
      </c>
      <c r="B174" s="37"/>
      <c r="C174" s="120"/>
      <c r="D174" s="132"/>
      <c r="E174" s="135"/>
      <c r="F174" s="123"/>
    </row>
    <row r="175" spans="1:6" x14ac:dyDescent="0.3">
      <c r="A175" s="59" t="s">
        <v>34</v>
      </c>
      <c r="B175" s="37"/>
      <c r="C175" s="120"/>
      <c r="D175" s="132"/>
      <c r="E175" s="135"/>
      <c r="F175" s="123"/>
    </row>
    <row r="176" spans="1:6" x14ac:dyDescent="0.3">
      <c r="A176" s="59" t="s">
        <v>72</v>
      </c>
      <c r="B176" s="37" t="s">
        <v>232</v>
      </c>
      <c r="C176" s="120"/>
      <c r="D176" s="132">
        <v>360000</v>
      </c>
      <c r="E176" s="135"/>
      <c r="F176" s="123">
        <f>D176</f>
        <v>360000</v>
      </c>
    </row>
    <row r="177" spans="1:6" x14ac:dyDescent="0.3">
      <c r="A177" s="59" t="s">
        <v>54</v>
      </c>
      <c r="B177" s="37" t="s">
        <v>229</v>
      </c>
      <c r="C177" s="120"/>
      <c r="D177" s="132">
        <v>150000</v>
      </c>
      <c r="E177" s="135"/>
      <c r="F177" s="123">
        <f>D177</f>
        <v>150000</v>
      </c>
    </row>
    <row r="178" spans="1:6" x14ac:dyDescent="0.3">
      <c r="A178" s="59"/>
      <c r="B178" s="37"/>
      <c r="C178" s="120"/>
      <c r="D178" s="132"/>
      <c r="E178" s="135"/>
      <c r="F178" s="123"/>
    </row>
    <row r="179" spans="1:6" x14ac:dyDescent="0.3">
      <c r="A179" s="124" t="s">
        <v>77</v>
      </c>
      <c r="B179" s="37"/>
      <c r="C179" s="120"/>
      <c r="D179" s="132"/>
      <c r="E179" s="135"/>
      <c r="F179" s="123"/>
    </row>
    <row r="180" spans="1:6" x14ac:dyDescent="0.3">
      <c r="A180" s="59" t="s">
        <v>34</v>
      </c>
      <c r="B180" s="37"/>
      <c r="C180" s="120"/>
      <c r="D180" s="132"/>
      <c r="E180" s="135"/>
      <c r="F180" s="123"/>
    </row>
    <row r="181" spans="1:6" x14ac:dyDescent="0.3">
      <c r="A181" s="59" t="s">
        <v>54</v>
      </c>
      <c r="B181" s="37" t="s">
        <v>229</v>
      </c>
      <c r="C181" s="120"/>
      <c r="D181" s="132">
        <v>6956950</v>
      </c>
      <c r="E181" s="135"/>
      <c r="F181" s="123">
        <f>D181</f>
        <v>6956950</v>
      </c>
    </row>
    <row r="182" spans="1:6" x14ac:dyDescent="0.3">
      <c r="A182" s="59"/>
      <c r="B182" s="37"/>
      <c r="C182" s="120"/>
      <c r="D182" s="132"/>
      <c r="E182" s="135"/>
      <c r="F182" s="123"/>
    </row>
    <row r="183" spans="1:6" x14ac:dyDescent="0.3">
      <c r="A183" s="124" t="s">
        <v>78</v>
      </c>
      <c r="B183" s="37"/>
      <c r="C183" s="120"/>
      <c r="D183" s="132"/>
      <c r="E183" s="135"/>
      <c r="F183" s="123"/>
    </row>
    <row r="184" spans="1:6" x14ac:dyDescent="0.3">
      <c r="A184" s="59" t="s">
        <v>34</v>
      </c>
      <c r="B184" s="37"/>
      <c r="C184" s="120"/>
      <c r="D184" s="132"/>
      <c r="E184" s="135"/>
      <c r="F184" s="123"/>
    </row>
    <row r="185" spans="1:6" x14ac:dyDescent="0.3">
      <c r="A185" s="59" t="s">
        <v>54</v>
      </c>
      <c r="B185" s="37" t="s">
        <v>229</v>
      </c>
      <c r="C185" s="120"/>
      <c r="D185" s="132">
        <v>180000</v>
      </c>
      <c r="E185" s="135"/>
      <c r="F185" s="123">
        <f>D185</f>
        <v>180000</v>
      </c>
    </row>
    <row r="186" spans="1:6" x14ac:dyDescent="0.3">
      <c r="A186" s="59"/>
      <c r="B186" s="37"/>
      <c r="C186" s="120"/>
      <c r="D186" s="132"/>
      <c r="E186" s="135"/>
      <c r="F186" s="123"/>
    </row>
    <row r="187" spans="1:6" x14ac:dyDescent="0.3">
      <c r="A187" s="124" t="s">
        <v>80</v>
      </c>
      <c r="B187" s="37"/>
      <c r="C187" s="120"/>
      <c r="D187" s="132"/>
      <c r="E187" s="135"/>
      <c r="F187" s="123"/>
    </row>
    <row r="188" spans="1:6" x14ac:dyDescent="0.3">
      <c r="A188" s="59" t="s">
        <v>34</v>
      </c>
      <c r="B188" s="37"/>
      <c r="C188" s="120"/>
      <c r="D188" s="132"/>
      <c r="E188" s="135"/>
      <c r="F188" s="123"/>
    </row>
    <row r="189" spans="1:6" x14ac:dyDescent="0.3">
      <c r="A189" s="59" t="s">
        <v>54</v>
      </c>
      <c r="B189" s="37" t="s">
        <v>229</v>
      </c>
      <c r="C189" s="120"/>
      <c r="D189" s="132">
        <v>870000</v>
      </c>
      <c r="E189" s="135"/>
      <c r="F189" s="123">
        <f>D189</f>
        <v>870000</v>
      </c>
    </row>
    <row r="190" spans="1:6" x14ac:dyDescent="0.3">
      <c r="A190" s="59"/>
      <c r="B190" s="37"/>
      <c r="C190" s="120"/>
      <c r="D190" s="132"/>
      <c r="E190" s="135"/>
      <c r="F190" s="123"/>
    </row>
    <row r="191" spans="1:6" x14ac:dyDescent="0.3">
      <c r="A191" s="124" t="s">
        <v>133</v>
      </c>
      <c r="B191" s="37"/>
      <c r="C191" s="120"/>
      <c r="D191" s="132"/>
      <c r="E191" s="135"/>
      <c r="F191" s="123"/>
    </row>
    <row r="192" spans="1:6" x14ac:dyDescent="0.3">
      <c r="A192" s="59" t="s">
        <v>34</v>
      </c>
      <c r="B192" s="37"/>
      <c r="C192" s="120"/>
      <c r="D192" s="132"/>
      <c r="E192" s="135"/>
      <c r="F192" s="123"/>
    </row>
    <row r="193" spans="1:6" x14ac:dyDescent="0.3">
      <c r="A193" s="59" t="s">
        <v>54</v>
      </c>
      <c r="B193" s="37" t="s">
        <v>229</v>
      </c>
      <c r="C193" s="120"/>
      <c r="D193" s="132">
        <v>150000</v>
      </c>
      <c r="E193" s="135"/>
      <c r="F193" s="123">
        <f>D193</f>
        <v>150000</v>
      </c>
    </row>
    <row r="194" spans="1:6" x14ac:dyDescent="0.3">
      <c r="A194" s="59"/>
      <c r="B194" s="37"/>
      <c r="C194" s="120"/>
      <c r="D194" s="132"/>
      <c r="E194" s="135"/>
      <c r="F194" s="123"/>
    </row>
    <row r="195" spans="1:6" x14ac:dyDescent="0.3">
      <c r="A195" s="124" t="s">
        <v>119</v>
      </c>
      <c r="B195" s="37"/>
      <c r="C195" s="120"/>
      <c r="D195" s="132"/>
      <c r="E195" s="135"/>
      <c r="F195" s="123"/>
    </row>
    <row r="196" spans="1:6" x14ac:dyDescent="0.3">
      <c r="A196" s="59" t="s">
        <v>34</v>
      </c>
      <c r="B196" s="37"/>
      <c r="C196" s="120"/>
      <c r="D196" s="132"/>
      <c r="E196" s="135"/>
      <c r="F196" s="123"/>
    </row>
    <row r="197" spans="1:6" x14ac:dyDescent="0.3">
      <c r="A197" s="59" t="s">
        <v>116</v>
      </c>
      <c r="B197" s="37" t="s">
        <v>213</v>
      </c>
      <c r="C197" s="120"/>
      <c r="D197" s="132">
        <v>213600</v>
      </c>
      <c r="E197" s="135"/>
      <c r="F197" s="123">
        <f>D197</f>
        <v>213600</v>
      </c>
    </row>
    <row r="198" spans="1:6" x14ac:dyDescent="0.3">
      <c r="A198" s="59"/>
      <c r="B198" s="37"/>
      <c r="C198" s="120"/>
      <c r="D198" s="132"/>
      <c r="E198" s="135"/>
      <c r="F198" s="123"/>
    </row>
    <row r="199" spans="1:6" ht="18" thickBot="1" x14ac:dyDescent="0.35">
      <c r="A199" s="136"/>
      <c r="B199" s="52"/>
      <c r="C199" s="137"/>
      <c r="D199" s="138"/>
      <c r="E199" s="139"/>
      <c r="F199" s="140"/>
    </row>
    <row r="200" spans="1:6" x14ac:dyDescent="0.3">
      <c r="A200" s="124" t="s">
        <v>115</v>
      </c>
      <c r="B200" s="37"/>
      <c r="C200" s="120"/>
      <c r="D200" s="132"/>
      <c r="E200" s="135"/>
      <c r="F200" s="123"/>
    </row>
    <row r="201" spans="1:6" x14ac:dyDescent="0.3">
      <c r="A201" s="59" t="s">
        <v>34</v>
      </c>
      <c r="B201" s="37"/>
      <c r="C201" s="120"/>
      <c r="D201" s="132"/>
      <c r="E201" s="135"/>
      <c r="F201" s="123"/>
    </row>
    <row r="202" spans="1:6" x14ac:dyDescent="0.3">
      <c r="A202" s="59" t="s">
        <v>54</v>
      </c>
      <c r="B202" s="37" t="s">
        <v>229</v>
      </c>
      <c r="C202" s="120"/>
      <c r="D202" s="132">
        <v>215840</v>
      </c>
      <c r="E202" s="135"/>
      <c r="F202" s="123">
        <f>D202</f>
        <v>215840</v>
      </c>
    </row>
    <row r="203" spans="1:6" x14ac:dyDescent="0.3">
      <c r="A203" s="59" t="s">
        <v>35</v>
      </c>
      <c r="B203" s="37"/>
      <c r="C203" s="120"/>
      <c r="D203" s="132"/>
      <c r="E203" s="135"/>
      <c r="F203" s="123"/>
    </row>
    <row r="204" spans="1:6" x14ac:dyDescent="0.3">
      <c r="A204" s="59" t="s">
        <v>65</v>
      </c>
      <c r="B204" s="37" t="s">
        <v>233</v>
      </c>
      <c r="C204" s="120"/>
      <c r="D204" s="132"/>
      <c r="E204" s="135">
        <v>10000</v>
      </c>
      <c r="F204" s="123">
        <f>E204</f>
        <v>10000</v>
      </c>
    </row>
    <row r="205" spans="1:6" x14ac:dyDescent="0.3">
      <c r="A205" s="59"/>
      <c r="B205" s="37"/>
      <c r="C205" s="120"/>
      <c r="D205" s="132"/>
      <c r="E205" s="135"/>
      <c r="F205" s="123"/>
    </row>
    <row r="206" spans="1:6" x14ac:dyDescent="0.3">
      <c r="A206" s="124" t="s">
        <v>81</v>
      </c>
      <c r="B206" s="37"/>
      <c r="C206" s="120"/>
      <c r="D206" s="132"/>
      <c r="E206" s="135"/>
      <c r="F206" s="123"/>
    </row>
    <row r="207" spans="1:6" x14ac:dyDescent="0.3">
      <c r="A207" s="59" t="s">
        <v>34</v>
      </c>
      <c r="B207" s="37"/>
      <c r="C207" s="120"/>
      <c r="D207" s="132"/>
      <c r="E207" s="135"/>
      <c r="F207" s="123"/>
    </row>
    <row r="208" spans="1:6" x14ac:dyDescent="0.3">
      <c r="A208" s="59" t="s">
        <v>54</v>
      </c>
      <c r="B208" s="37" t="s">
        <v>229</v>
      </c>
      <c r="C208" s="120"/>
      <c r="D208" s="132">
        <v>158500</v>
      </c>
      <c r="E208" s="135"/>
      <c r="F208" s="123">
        <f>D208</f>
        <v>158500</v>
      </c>
    </row>
    <row r="209" spans="1:6" x14ac:dyDescent="0.3">
      <c r="A209" s="59"/>
      <c r="B209" s="37"/>
      <c r="C209" s="120"/>
      <c r="D209" s="132"/>
      <c r="E209" s="135"/>
      <c r="F209" s="123"/>
    </row>
    <row r="210" spans="1:6" x14ac:dyDescent="0.3">
      <c r="A210" s="124" t="s">
        <v>82</v>
      </c>
      <c r="B210" s="37"/>
      <c r="C210" s="120"/>
      <c r="D210" s="132"/>
      <c r="E210" s="135"/>
      <c r="F210" s="123"/>
    </row>
    <row r="211" spans="1:6" x14ac:dyDescent="0.3">
      <c r="A211" s="59" t="s">
        <v>34</v>
      </c>
      <c r="B211" s="37"/>
      <c r="C211" s="120"/>
      <c r="D211" s="132"/>
      <c r="E211" s="135"/>
      <c r="F211" s="123"/>
    </row>
    <row r="212" spans="1:6" x14ac:dyDescent="0.3">
      <c r="A212" s="59" t="s">
        <v>38</v>
      </c>
      <c r="B212" s="37" t="s">
        <v>214</v>
      </c>
      <c r="C212" s="120"/>
      <c r="D212" s="132">
        <v>500000</v>
      </c>
      <c r="E212" s="135"/>
      <c r="F212" s="123">
        <f>D212</f>
        <v>500000</v>
      </c>
    </row>
    <row r="213" spans="1:6" x14ac:dyDescent="0.3">
      <c r="A213" s="59" t="s">
        <v>83</v>
      </c>
      <c r="B213" s="37" t="s">
        <v>234</v>
      </c>
      <c r="C213" s="120"/>
      <c r="D213" s="132">
        <v>2904750</v>
      </c>
      <c r="E213" s="135"/>
      <c r="F213" s="123">
        <f>D213</f>
        <v>2904750</v>
      </c>
    </row>
    <row r="214" spans="1:6" x14ac:dyDescent="0.3">
      <c r="A214" s="59" t="s">
        <v>35</v>
      </c>
      <c r="B214" s="37"/>
      <c r="C214" s="120"/>
      <c r="D214" s="132"/>
      <c r="E214" s="135"/>
      <c r="F214" s="123"/>
    </row>
    <row r="215" spans="1:6" x14ac:dyDescent="0.3">
      <c r="A215" s="59" t="s">
        <v>84</v>
      </c>
      <c r="B215" s="37" t="s">
        <v>233</v>
      </c>
      <c r="C215" s="120"/>
      <c r="D215" s="132"/>
      <c r="E215" s="135">
        <v>6815868</v>
      </c>
      <c r="F215" s="123">
        <f>E215</f>
        <v>6815868</v>
      </c>
    </row>
    <row r="216" spans="1:6" x14ac:dyDescent="0.3">
      <c r="A216" s="59" t="s">
        <v>93</v>
      </c>
      <c r="B216" s="37" t="s">
        <v>235</v>
      </c>
      <c r="C216" s="120"/>
      <c r="D216" s="132"/>
      <c r="E216" s="135">
        <v>600000</v>
      </c>
      <c r="F216" s="123">
        <f t="shared" ref="F216" si="11">E216</f>
        <v>600000</v>
      </c>
    </row>
    <row r="217" spans="1:6" x14ac:dyDescent="0.3">
      <c r="A217" s="59"/>
      <c r="B217" s="37"/>
      <c r="C217" s="120"/>
      <c r="D217" s="132"/>
      <c r="E217" s="135"/>
      <c r="F217" s="123"/>
    </row>
    <row r="218" spans="1:6" x14ac:dyDescent="0.3">
      <c r="A218" s="124" t="s">
        <v>85</v>
      </c>
      <c r="B218" s="37"/>
      <c r="C218" s="120"/>
      <c r="D218" s="132"/>
      <c r="E218" s="135"/>
      <c r="F218" s="123"/>
    </row>
    <row r="219" spans="1:6" x14ac:dyDescent="0.3">
      <c r="A219" s="59" t="s">
        <v>34</v>
      </c>
      <c r="B219" s="37"/>
      <c r="C219" s="120"/>
      <c r="D219" s="132"/>
      <c r="E219" s="135"/>
      <c r="F219" s="123"/>
    </row>
    <row r="220" spans="1:6" x14ac:dyDescent="0.3">
      <c r="A220" s="59" t="s">
        <v>54</v>
      </c>
      <c r="B220" s="37" t="s">
        <v>229</v>
      </c>
      <c r="C220" s="120"/>
      <c r="D220" s="132">
        <v>950000</v>
      </c>
      <c r="E220" s="135"/>
      <c r="F220" s="123">
        <f>D220</f>
        <v>950000</v>
      </c>
    </row>
    <row r="221" spans="1:6" x14ac:dyDescent="0.3">
      <c r="A221" s="59"/>
      <c r="B221" s="37"/>
      <c r="C221" s="120"/>
      <c r="D221" s="132"/>
      <c r="E221" s="135"/>
      <c r="F221" s="123"/>
    </row>
    <row r="222" spans="1:6" x14ac:dyDescent="0.3">
      <c r="A222" s="124" t="s">
        <v>86</v>
      </c>
      <c r="B222" s="37"/>
      <c r="C222" s="120"/>
      <c r="D222" s="132"/>
      <c r="E222" s="135"/>
      <c r="F222" s="123"/>
    </row>
    <row r="223" spans="1:6" x14ac:dyDescent="0.3">
      <c r="A223" s="59" t="s">
        <v>34</v>
      </c>
      <c r="B223" s="37"/>
      <c r="C223" s="120"/>
      <c r="D223" s="132"/>
      <c r="E223" s="135"/>
      <c r="F223" s="123"/>
    </row>
    <row r="224" spans="1:6" x14ac:dyDescent="0.3">
      <c r="A224" s="59" t="s">
        <v>54</v>
      </c>
      <c r="B224" s="37" t="s">
        <v>229</v>
      </c>
      <c r="C224" s="120"/>
      <c r="D224" s="132">
        <v>198000</v>
      </c>
      <c r="E224" s="135"/>
      <c r="F224" s="123">
        <f>D224</f>
        <v>198000</v>
      </c>
    </row>
    <row r="225" spans="1:6" x14ac:dyDescent="0.3">
      <c r="A225" s="59"/>
      <c r="B225" s="37"/>
      <c r="C225" s="120"/>
      <c r="D225" s="132"/>
      <c r="E225" s="135"/>
      <c r="F225" s="123"/>
    </row>
    <row r="226" spans="1:6" x14ac:dyDescent="0.3">
      <c r="A226" s="124" t="s">
        <v>87</v>
      </c>
      <c r="B226" s="37"/>
      <c r="C226" s="120"/>
      <c r="D226" s="132"/>
      <c r="E226" s="135"/>
      <c r="F226" s="123"/>
    </row>
    <row r="227" spans="1:6" x14ac:dyDescent="0.3">
      <c r="A227" s="59" t="s">
        <v>34</v>
      </c>
      <c r="B227" s="37"/>
      <c r="C227" s="120"/>
      <c r="D227" s="132"/>
      <c r="E227" s="135"/>
      <c r="F227" s="123"/>
    </row>
    <row r="228" spans="1:6" x14ac:dyDescent="0.3">
      <c r="A228" s="59" t="s">
        <v>54</v>
      </c>
      <c r="B228" s="37" t="s">
        <v>229</v>
      </c>
      <c r="C228" s="120"/>
      <c r="D228" s="132">
        <v>725000</v>
      </c>
      <c r="E228" s="135"/>
      <c r="F228" s="123">
        <f>D228</f>
        <v>725000</v>
      </c>
    </row>
    <row r="229" spans="1:6" x14ac:dyDescent="0.3">
      <c r="A229" s="59"/>
      <c r="B229" s="37"/>
      <c r="C229" s="120"/>
      <c r="D229" s="132"/>
      <c r="E229" s="135"/>
      <c r="F229" s="123"/>
    </row>
    <row r="230" spans="1:6" x14ac:dyDescent="0.3">
      <c r="A230" s="124" t="s">
        <v>88</v>
      </c>
      <c r="B230" s="37"/>
      <c r="C230" s="120"/>
      <c r="D230" s="132"/>
      <c r="E230" s="135"/>
      <c r="F230" s="123"/>
    </row>
    <row r="231" spans="1:6" x14ac:dyDescent="0.3">
      <c r="A231" s="59" t="s">
        <v>34</v>
      </c>
      <c r="B231" s="37"/>
      <c r="C231" s="120"/>
      <c r="D231" s="132"/>
      <c r="E231" s="135"/>
      <c r="F231" s="123"/>
    </row>
    <row r="232" spans="1:6" x14ac:dyDescent="0.3">
      <c r="A232" s="59" t="s">
        <v>79</v>
      </c>
      <c r="B232" s="37" t="s">
        <v>236</v>
      </c>
      <c r="C232" s="120"/>
      <c r="D232" s="132">
        <v>500000</v>
      </c>
      <c r="E232" s="135"/>
      <c r="F232" s="123">
        <f>D232</f>
        <v>500000</v>
      </c>
    </row>
    <row r="233" spans="1:6" x14ac:dyDescent="0.3">
      <c r="A233" s="59"/>
      <c r="B233" s="37"/>
      <c r="C233" s="120"/>
      <c r="D233" s="132"/>
      <c r="E233" s="135"/>
      <c r="F233" s="123"/>
    </row>
    <row r="234" spans="1:6" x14ac:dyDescent="0.3">
      <c r="A234" s="124" t="s">
        <v>89</v>
      </c>
      <c r="B234" s="37"/>
      <c r="C234" s="120"/>
      <c r="D234" s="132"/>
      <c r="E234" s="135"/>
      <c r="F234" s="123"/>
    </row>
    <row r="235" spans="1:6" x14ac:dyDescent="0.3">
      <c r="A235" s="59" t="s">
        <v>34</v>
      </c>
      <c r="B235" s="37"/>
      <c r="C235" s="120"/>
      <c r="D235" s="132"/>
      <c r="E235" s="135"/>
      <c r="F235" s="123"/>
    </row>
    <row r="236" spans="1:6" x14ac:dyDescent="0.3">
      <c r="A236" s="59" t="s">
        <v>54</v>
      </c>
      <c r="B236" s="37" t="s">
        <v>229</v>
      </c>
      <c r="C236" s="120"/>
      <c r="D236" s="132">
        <v>84000</v>
      </c>
      <c r="E236" s="135"/>
      <c r="F236" s="123">
        <f>D236</f>
        <v>84000</v>
      </c>
    </row>
    <row r="237" spans="1:6" x14ac:dyDescent="0.3">
      <c r="A237" s="59"/>
      <c r="B237" s="37"/>
      <c r="C237" s="120"/>
      <c r="D237" s="132"/>
      <c r="E237" s="135"/>
      <c r="F237" s="123"/>
    </row>
    <row r="238" spans="1:6" x14ac:dyDescent="0.3">
      <c r="A238" s="124" t="s">
        <v>245</v>
      </c>
      <c r="B238" s="37"/>
      <c r="C238" s="120"/>
      <c r="D238" s="132"/>
      <c r="E238" s="135"/>
      <c r="F238" s="123"/>
    </row>
    <row r="239" spans="1:6" x14ac:dyDescent="0.3">
      <c r="A239" s="59" t="s">
        <v>34</v>
      </c>
      <c r="B239" s="37"/>
      <c r="C239" s="120"/>
      <c r="D239" s="132"/>
      <c r="E239" s="135"/>
      <c r="F239" s="123"/>
    </row>
    <row r="240" spans="1:6" x14ac:dyDescent="0.3">
      <c r="A240" s="59" t="s">
        <v>116</v>
      </c>
      <c r="B240" s="37" t="s">
        <v>213</v>
      </c>
      <c r="C240" s="120"/>
      <c r="D240" s="132">
        <v>100000</v>
      </c>
      <c r="E240" s="135"/>
      <c r="F240" s="123">
        <f>D240</f>
        <v>100000</v>
      </c>
    </row>
    <row r="241" spans="1:6" x14ac:dyDescent="0.3">
      <c r="A241" s="59" t="s">
        <v>42</v>
      </c>
      <c r="B241" s="37" t="s">
        <v>239</v>
      </c>
      <c r="C241" s="120"/>
      <c r="D241" s="132">
        <v>500000</v>
      </c>
      <c r="E241" s="135"/>
      <c r="F241" s="123">
        <f>D241</f>
        <v>500000</v>
      </c>
    </row>
    <row r="242" spans="1:6" x14ac:dyDescent="0.3">
      <c r="A242" s="59"/>
      <c r="B242" s="37"/>
      <c r="C242" s="120"/>
      <c r="D242" s="132"/>
      <c r="E242" s="135"/>
      <c r="F242" s="123"/>
    </row>
    <row r="243" spans="1:6" x14ac:dyDescent="0.3">
      <c r="A243" s="124" t="s">
        <v>246</v>
      </c>
      <c r="B243" s="37"/>
      <c r="C243" s="120"/>
      <c r="D243" s="132"/>
      <c r="E243" s="135"/>
      <c r="F243" s="123"/>
    </row>
    <row r="244" spans="1:6" x14ac:dyDescent="0.3">
      <c r="A244" s="59" t="s">
        <v>34</v>
      </c>
      <c r="B244" s="37"/>
      <c r="C244" s="120"/>
      <c r="D244" s="132"/>
      <c r="E244" s="135"/>
      <c r="F244" s="123"/>
    </row>
    <row r="245" spans="1:6" x14ac:dyDescent="0.3">
      <c r="A245" s="59" t="s">
        <v>54</v>
      </c>
      <c r="B245" s="37" t="s">
        <v>229</v>
      </c>
      <c r="C245" s="120"/>
      <c r="D245" s="132">
        <v>500000</v>
      </c>
      <c r="E245" s="135"/>
      <c r="F245" s="123">
        <f>D245</f>
        <v>500000</v>
      </c>
    </row>
    <row r="246" spans="1:6" x14ac:dyDescent="0.3">
      <c r="A246" s="59"/>
      <c r="B246" s="37"/>
      <c r="C246" s="120"/>
      <c r="D246" s="132"/>
      <c r="E246" s="135"/>
      <c r="F246" s="123"/>
    </row>
    <row r="247" spans="1:6" x14ac:dyDescent="0.3">
      <c r="A247" s="124" t="s">
        <v>92</v>
      </c>
      <c r="B247" s="37"/>
      <c r="C247" s="120"/>
      <c r="D247" s="132"/>
      <c r="E247" s="135"/>
      <c r="F247" s="123"/>
    </row>
    <row r="248" spans="1:6" x14ac:dyDescent="0.3">
      <c r="A248" s="59" t="s">
        <v>34</v>
      </c>
      <c r="B248" s="37"/>
      <c r="C248" s="120"/>
      <c r="D248" s="132"/>
      <c r="E248" s="135"/>
      <c r="F248" s="123"/>
    </row>
    <row r="249" spans="1:6" x14ac:dyDescent="0.3">
      <c r="A249" s="59" t="s">
        <v>38</v>
      </c>
      <c r="B249" s="37" t="s">
        <v>214</v>
      </c>
      <c r="C249" s="120"/>
      <c r="D249" s="132">
        <v>10000</v>
      </c>
      <c r="E249" s="135"/>
      <c r="F249" s="123">
        <f>D249</f>
        <v>10000</v>
      </c>
    </row>
    <row r="250" spans="1:6" x14ac:dyDescent="0.3">
      <c r="A250" s="59" t="s">
        <v>39</v>
      </c>
      <c r="B250" s="37" t="s">
        <v>215</v>
      </c>
      <c r="C250" s="120"/>
      <c r="D250" s="132">
        <v>20000</v>
      </c>
      <c r="E250" s="135"/>
      <c r="F250" s="123">
        <f>D250</f>
        <v>20000</v>
      </c>
    </row>
    <row r="251" spans="1:6" x14ac:dyDescent="0.3">
      <c r="A251" s="59" t="s">
        <v>47</v>
      </c>
      <c r="B251" s="37" t="s">
        <v>223</v>
      </c>
      <c r="C251" s="120"/>
      <c r="D251" s="132">
        <v>30000</v>
      </c>
      <c r="E251" s="135"/>
      <c r="F251" s="123">
        <f>D251</f>
        <v>30000</v>
      </c>
    </row>
    <row r="252" spans="1:6" x14ac:dyDescent="0.3">
      <c r="A252" s="59"/>
      <c r="B252" s="37"/>
      <c r="C252" s="120"/>
      <c r="D252" s="132"/>
      <c r="E252" s="135"/>
      <c r="F252" s="123"/>
    </row>
    <row r="253" spans="1:6" x14ac:dyDescent="0.3">
      <c r="A253" s="124" t="s">
        <v>94</v>
      </c>
      <c r="B253" s="37"/>
      <c r="C253" s="120"/>
      <c r="D253" s="132"/>
      <c r="E253" s="135"/>
      <c r="F253" s="123"/>
    </row>
    <row r="254" spans="1:6" x14ac:dyDescent="0.3">
      <c r="A254" s="59" t="s">
        <v>34</v>
      </c>
      <c r="B254" s="37"/>
      <c r="C254" s="120"/>
      <c r="D254" s="132"/>
      <c r="E254" s="135"/>
      <c r="F254" s="123"/>
    </row>
    <row r="255" spans="1:6" x14ac:dyDescent="0.3">
      <c r="A255" s="59" t="s">
        <v>54</v>
      </c>
      <c r="B255" s="37" t="s">
        <v>229</v>
      </c>
      <c r="C255" s="120"/>
      <c r="D255" s="132">
        <v>150000</v>
      </c>
      <c r="E255" s="135"/>
      <c r="F255" s="123">
        <f>D255</f>
        <v>150000</v>
      </c>
    </row>
    <row r="256" spans="1:6" x14ac:dyDescent="0.3">
      <c r="A256" s="59"/>
      <c r="B256" s="37"/>
      <c r="C256" s="120"/>
      <c r="D256" s="132"/>
      <c r="E256" s="135"/>
      <c r="F256" s="123"/>
    </row>
    <row r="257" spans="1:6" x14ac:dyDescent="0.3">
      <c r="A257" s="124" t="s">
        <v>95</v>
      </c>
      <c r="B257" s="37"/>
      <c r="C257" s="120"/>
      <c r="D257" s="132"/>
      <c r="E257" s="135"/>
      <c r="F257" s="123"/>
    </row>
    <row r="258" spans="1:6" x14ac:dyDescent="0.3">
      <c r="A258" s="59" t="s">
        <v>34</v>
      </c>
      <c r="B258" s="37"/>
      <c r="C258" s="120"/>
      <c r="D258" s="132"/>
      <c r="E258" s="135"/>
      <c r="F258" s="123"/>
    </row>
    <row r="259" spans="1:6" ht="19.5" x14ac:dyDescent="0.45">
      <c r="A259" s="59" t="s">
        <v>54</v>
      </c>
      <c r="B259" s="37" t="s">
        <v>229</v>
      </c>
      <c r="C259" s="125">
        <v>0</v>
      </c>
      <c r="D259" s="133">
        <v>141000</v>
      </c>
      <c r="E259" s="134">
        <v>0</v>
      </c>
      <c r="F259" s="126">
        <f>D259</f>
        <v>141000</v>
      </c>
    </row>
    <row r="260" spans="1:6" ht="6.75" customHeight="1" x14ac:dyDescent="0.3">
      <c r="A260" s="59"/>
      <c r="B260" s="37"/>
      <c r="C260" s="120"/>
      <c r="D260" s="132"/>
      <c r="E260" s="135"/>
      <c r="F260" s="123"/>
    </row>
    <row r="261" spans="1:6" x14ac:dyDescent="0.3">
      <c r="A261" s="124" t="s">
        <v>96</v>
      </c>
      <c r="B261" s="37"/>
      <c r="C261" s="129">
        <f>SUM(C123:C260)</f>
        <v>0</v>
      </c>
      <c r="D261" s="121">
        <f>SUM(D123:D260)</f>
        <v>21801420</v>
      </c>
      <c r="E261" s="122">
        <f t="shared" ref="E261:F261" si="12">SUM(E123:E260)</f>
        <v>7425868</v>
      </c>
      <c r="F261" s="130">
        <f t="shared" si="12"/>
        <v>29227288</v>
      </c>
    </row>
    <row r="262" spans="1:6" x14ac:dyDescent="0.3">
      <c r="A262" s="59"/>
      <c r="B262" s="37"/>
      <c r="C262" s="120"/>
      <c r="D262" s="132"/>
      <c r="E262" s="135"/>
      <c r="F262" s="123"/>
    </row>
    <row r="263" spans="1:6" x14ac:dyDescent="0.3">
      <c r="A263" s="59"/>
      <c r="B263" s="37"/>
      <c r="C263" s="120"/>
      <c r="D263" s="132"/>
      <c r="E263" s="135"/>
      <c r="F263" s="123"/>
    </row>
    <row r="264" spans="1:6" x14ac:dyDescent="0.3">
      <c r="A264" s="59"/>
      <c r="B264" s="37"/>
      <c r="C264" s="120"/>
      <c r="D264" s="132"/>
      <c r="E264" s="135"/>
      <c r="F264" s="123"/>
    </row>
    <row r="265" spans="1:6" ht="18" thickBot="1" x14ac:dyDescent="0.35">
      <c r="A265" s="136"/>
      <c r="B265" s="52"/>
      <c r="C265" s="137"/>
      <c r="D265" s="138"/>
      <c r="E265" s="139"/>
      <c r="F265" s="140"/>
    </row>
    <row r="266" spans="1:6" x14ac:dyDescent="0.3">
      <c r="A266" s="124" t="s">
        <v>97</v>
      </c>
      <c r="B266" s="37"/>
      <c r="C266" s="120"/>
      <c r="D266" s="121"/>
      <c r="E266" s="122"/>
      <c r="F266" s="130"/>
    </row>
    <row r="267" spans="1:6" x14ac:dyDescent="0.3">
      <c r="A267" s="59" t="s">
        <v>98</v>
      </c>
      <c r="B267" s="37"/>
      <c r="C267" s="120"/>
      <c r="D267" s="121"/>
      <c r="E267" s="122"/>
      <c r="F267" s="130"/>
    </row>
    <row r="268" spans="1:6" x14ac:dyDescent="0.3">
      <c r="A268" s="59" t="s">
        <v>99</v>
      </c>
      <c r="B268" s="37" t="s">
        <v>237</v>
      </c>
      <c r="C268" s="120"/>
      <c r="D268" s="121"/>
      <c r="E268" s="120">
        <v>2895000</v>
      </c>
      <c r="F268" s="123">
        <f>C268+D268+E268</f>
        <v>2895000</v>
      </c>
    </row>
    <row r="269" spans="1:6" x14ac:dyDescent="0.3">
      <c r="A269" s="59" t="s">
        <v>93</v>
      </c>
      <c r="B269" s="37" t="s">
        <v>235</v>
      </c>
      <c r="C269" s="120"/>
      <c r="D269" s="121"/>
      <c r="E269" s="120">
        <v>200000</v>
      </c>
      <c r="F269" s="123">
        <f>C269+D269+E269</f>
        <v>200000</v>
      </c>
    </row>
    <row r="270" spans="1:6" x14ac:dyDescent="0.3">
      <c r="A270" s="59" t="s">
        <v>117</v>
      </c>
      <c r="B270" s="37" t="s">
        <v>233</v>
      </c>
      <c r="C270" s="120"/>
      <c r="D270" s="121"/>
      <c r="E270" s="120">
        <v>140000</v>
      </c>
      <c r="F270" s="123">
        <f>C270+D270+E270</f>
        <v>140000</v>
      </c>
    </row>
    <row r="271" spans="1:6" x14ac:dyDescent="0.3">
      <c r="A271" s="59" t="s">
        <v>65</v>
      </c>
      <c r="B271" s="37" t="s">
        <v>233</v>
      </c>
      <c r="C271" s="120"/>
      <c r="D271" s="121"/>
      <c r="E271" s="120">
        <v>300000</v>
      </c>
      <c r="F271" s="123">
        <f>C271+D271+E271</f>
        <v>300000</v>
      </c>
    </row>
    <row r="272" spans="1:6" x14ac:dyDescent="0.3">
      <c r="A272" s="59" t="s">
        <v>100</v>
      </c>
      <c r="B272" s="37" t="s">
        <v>238</v>
      </c>
      <c r="C272" s="120"/>
      <c r="D272" s="121"/>
      <c r="E272" s="120"/>
      <c r="F272" s="123"/>
    </row>
    <row r="273" spans="1:8" ht="19.5" x14ac:dyDescent="0.45">
      <c r="A273" s="59" t="s">
        <v>101</v>
      </c>
      <c r="B273" s="37"/>
      <c r="C273" s="125">
        <v>0</v>
      </c>
      <c r="D273" s="133">
        <v>0</v>
      </c>
      <c r="E273" s="125">
        <v>6196558.6799999997</v>
      </c>
      <c r="F273" s="126">
        <f>C273+D273+E273</f>
        <v>6196558.6799999997</v>
      </c>
    </row>
    <row r="274" spans="1:8" ht="6.75" customHeight="1" x14ac:dyDescent="0.45">
      <c r="A274" s="59"/>
      <c r="B274" s="37"/>
      <c r="C274" s="125"/>
      <c r="D274" s="133"/>
      <c r="E274" s="125"/>
      <c r="F274" s="126"/>
    </row>
    <row r="275" spans="1:8" x14ac:dyDescent="0.3">
      <c r="A275" s="124" t="s">
        <v>102</v>
      </c>
      <c r="B275" s="37"/>
      <c r="C275" s="120">
        <f>SUM(C268:C273)</f>
        <v>0</v>
      </c>
      <c r="D275" s="121">
        <f>SUM(D268:D273)</f>
        <v>0</v>
      </c>
      <c r="E275" s="129">
        <f>SUM(E268:E273)</f>
        <v>9731558.6799999997</v>
      </c>
      <c r="F275" s="130">
        <f>SUM(F268:F273)</f>
        <v>9731558.6799999997</v>
      </c>
    </row>
    <row r="276" spans="1:8" x14ac:dyDescent="0.3">
      <c r="A276" s="59"/>
      <c r="B276" s="37"/>
      <c r="C276" s="120"/>
      <c r="D276" s="121"/>
      <c r="E276" s="120"/>
      <c r="F276" s="123"/>
    </row>
    <row r="277" spans="1:8" s="106" customFormat="1" ht="15" x14ac:dyDescent="0.2">
      <c r="A277" s="124" t="s">
        <v>103</v>
      </c>
      <c r="B277" s="32"/>
      <c r="C277" s="129">
        <f>C275+C261+C113+C107</f>
        <v>0</v>
      </c>
      <c r="D277" s="129">
        <f>D275+D261+D113+D107</f>
        <v>52842573.32</v>
      </c>
      <c r="E277" s="129">
        <f>E275+E261+E113+E107</f>
        <v>17157426.68</v>
      </c>
      <c r="F277" s="129">
        <f>F275+F261+F113+F107</f>
        <v>70000000</v>
      </c>
      <c r="H277" s="141"/>
    </row>
    <row r="278" spans="1:8" x14ac:dyDescent="0.3">
      <c r="A278" s="59"/>
      <c r="B278" s="37"/>
      <c r="C278" s="120"/>
      <c r="D278" s="121"/>
      <c r="E278" s="122"/>
      <c r="F278" s="130"/>
    </row>
    <row r="279" spans="1:8" x14ac:dyDescent="0.3">
      <c r="A279" s="142" t="s">
        <v>104</v>
      </c>
      <c r="B279" s="61"/>
      <c r="C279" s="143"/>
      <c r="D279" s="143"/>
      <c r="E279" s="143"/>
      <c r="F279" s="144">
        <f>F73-F277</f>
        <v>0</v>
      </c>
    </row>
    <row r="280" spans="1:8" ht="18" thickBot="1" x14ac:dyDescent="0.35">
      <c r="A280" s="145"/>
      <c r="B280" s="65"/>
      <c r="C280" s="119"/>
      <c r="D280" s="119"/>
      <c r="E280" s="119"/>
      <c r="F280" s="146"/>
    </row>
    <row r="281" spans="1:8" x14ac:dyDescent="0.3">
      <c r="A281" s="147"/>
      <c r="B281" s="68"/>
      <c r="C281" s="148"/>
      <c r="D281" s="148"/>
      <c r="E281" s="148"/>
      <c r="F281" s="147"/>
    </row>
    <row r="282" spans="1:8" x14ac:dyDescent="0.3">
      <c r="A282" s="149"/>
      <c r="B282" s="7"/>
      <c r="C282" s="108"/>
      <c r="D282" s="108"/>
      <c r="E282" s="108"/>
      <c r="F282" s="149"/>
    </row>
    <row r="283" spans="1:8" x14ac:dyDescent="0.3">
      <c r="A283" s="150" t="s">
        <v>210</v>
      </c>
      <c r="B283" s="72"/>
    </row>
    <row r="285" spans="1:8" x14ac:dyDescent="0.3">
      <c r="A285" s="105" t="s">
        <v>106</v>
      </c>
      <c r="E285" s="151">
        <v>42353</v>
      </c>
    </row>
    <row r="288" spans="1:8" x14ac:dyDescent="0.3">
      <c r="A288" s="106" t="s">
        <v>197</v>
      </c>
      <c r="C288" s="152"/>
    </row>
    <row r="289" spans="1:5" x14ac:dyDescent="0.3">
      <c r="A289" s="106"/>
      <c r="C289" s="152"/>
    </row>
    <row r="290" spans="1:5" x14ac:dyDescent="0.3">
      <c r="A290" s="153" t="s">
        <v>198</v>
      </c>
      <c r="C290" s="152"/>
    </row>
    <row r="291" spans="1:5" x14ac:dyDescent="0.3">
      <c r="A291" s="106"/>
      <c r="C291" s="152"/>
      <c r="D291" s="176" t="s">
        <v>200</v>
      </c>
      <c r="E291" s="176"/>
    </row>
    <row r="292" spans="1:5" x14ac:dyDescent="0.3">
      <c r="A292" s="106"/>
      <c r="C292" s="152"/>
    </row>
    <row r="293" spans="1:5" ht="20.25" customHeight="1" x14ac:dyDescent="0.3">
      <c r="A293" s="107" t="s">
        <v>5</v>
      </c>
      <c r="C293" s="152"/>
      <c r="D293" s="154"/>
      <c r="E293" s="154"/>
    </row>
    <row r="294" spans="1:5" x14ac:dyDescent="0.3">
      <c r="A294" s="107"/>
      <c r="C294" s="152"/>
    </row>
    <row r="295" spans="1:5" ht="18.75" customHeight="1" x14ac:dyDescent="0.3">
      <c r="A295" s="107" t="s">
        <v>136</v>
      </c>
      <c r="C295" s="152"/>
      <c r="D295" s="154"/>
      <c r="E295" s="154"/>
    </row>
    <row r="296" spans="1:5" x14ac:dyDescent="0.3">
      <c r="A296" s="107"/>
      <c r="C296" s="152"/>
    </row>
    <row r="297" spans="1:5" ht="19.5" customHeight="1" x14ac:dyDescent="0.3">
      <c r="A297" s="105" t="s">
        <v>199</v>
      </c>
      <c r="C297" s="152"/>
      <c r="D297" s="154"/>
      <c r="E297" s="154"/>
    </row>
    <row r="298" spans="1:5" x14ac:dyDescent="0.3">
      <c r="C298" s="152"/>
    </row>
    <row r="299" spans="1:5" ht="20.25" customHeight="1" x14ac:dyDescent="0.3">
      <c r="A299" s="107" t="s">
        <v>7</v>
      </c>
      <c r="C299" s="152"/>
      <c r="D299" s="154"/>
      <c r="E299" s="154"/>
    </row>
    <row r="300" spans="1:5" x14ac:dyDescent="0.3">
      <c r="A300" s="107"/>
      <c r="C300" s="152"/>
    </row>
    <row r="301" spans="1:5" ht="19.5" customHeight="1" x14ac:dyDescent="0.3">
      <c r="A301" s="107" t="s">
        <v>139</v>
      </c>
      <c r="C301" s="152"/>
      <c r="D301" s="154"/>
      <c r="E301" s="154"/>
    </row>
    <row r="302" spans="1:5" x14ac:dyDescent="0.3">
      <c r="A302" s="107"/>
      <c r="C302" s="152"/>
    </row>
    <row r="303" spans="1:5" ht="22.5" customHeight="1" x14ac:dyDescent="0.3">
      <c r="A303" s="107" t="s">
        <v>11</v>
      </c>
      <c r="C303" s="152"/>
      <c r="D303" s="154"/>
      <c r="E303" s="154"/>
    </row>
    <row r="304" spans="1:5" x14ac:dyDescent="0.3">
      <c r="A304" s="107"/>
      <c r="C304" s="152"/>
    </row>
    <row r="305" spans="1:6" ht="19.5" customHeight="1" x14ac:dyDescent="0.3">
      <c r="A305" s="107" t="s">
        <v>140</v>
      </c>
      <c r="C305" s="152"/>
      <c r="D305" s="154"/>
      <c r="E305" s="154"/>
    </row>
    <row r="306" spans="1:6" x14ac:dyDescent="0.3">
      <c r="A306" s="106"/>
      <c r="C306" s="152"/>
    </row>
    <row r="307" spans="1:6" x14ac:dyDescent="0.3">
      <c r="A307" s="106"/>
      <c r="C307" s="152"/>
    </row>
    <row r="310" spans="1:6" x14ac:dyDescent="0.3">
      <c r="A310" s="175" t="s">
        <v>108</v>
      </c>
      <c r="B310" s="175"/>
      <c r="C310" s="175"/>
      <c r="D310" s="175"/>
      <c r="E310" s="175"/>
      <c r="F310" s="175"/>
    </row>
    <row r="315" spans="1:6" x14ac:dyDescent="0.3">
      <c r="D315" s="106" t="s">
        <v>192</v>
      </c>
    </row>
    <row r="316" spans="1:6" x14ac:dyDescent="0.3">
      <c r="D316" s="105" t="s">
        <v>112</v>
      </c>
    </row>
    <row r="317" spans="1:6" x14ac:dyDescent="0.3">
      <c r="D317" s="105" t="s">
        <v>190</v>
      </c>
    </row>
    <row r="320" spans="1:6" x14ac:dyDescent="0.3">
      <c r="A320" s="155" t="s">
        <v>201</v>
      </c>
      <c r="D320" s="105" t="s">
        <v>109</v>
      </c>
    </row>
    <row r="321" spans="1:4" x14ac:dyDescent="0.3">
      <c r="A321" s="155"/>
    </row>
    <row r="322" spans="1:4" x14ac:dyDescent="0.3">
      <c r="A322" s="155"/>
    </row>
    <row r="323" spans="1:4" x14ac:dyDescent="0.3">
      <c r="A323" s="155"/>
    </row>
    <row r="324" spans="1:4" x14ac:dyDescent="0.3">
      <c r="A324" s="163" t="s">
        <v>204</v>
      </c>
      <c r="B324" s="162"/>
      <c r="C324" s="157"/>
      <c r="D324" s="156" t="s">
        <v>134</v>
      </c>
    </row>
    <row r="325" spans="1:4" x14ac:dyDescent="0.3">
      <c r="A325" s="158" t="s">
        <v>128</v>
      </c>
      <c r="D325" s="155" t="s">
        <v>110</v>
      </c>
    </row>
    <row r="326" spans="1:4" x14ac:dyDescent="0.3">
      <c r="A326" s="158" t="s">
        <v>130</v>
      </c>
      <c r="D326" s="155" t="s">
        <v>111</v>
      </c>
    </row>
    <row r="327" spans="1:4" x14ac:dyDescent="0.3">
      <c r="A327" s="155"/>
    </row>
  </sheetData>
  <mergeCells count="17">
    <mergeCell ref="A82:F82"/>
    <mergeCell ref="A1:F1"/>
    <mergeCell ref="A4:F4"/>
    <mergeCell ref="A5:F5"/>
    <mergeCell ref="A6:F6"/>
    <mergeCell ref="A8:F8"/>
    <mergeCell ref="A10:F10"/>
    <mergeCell ref="A51:F51"/>
    <mergeCell ref="A53:F53"/>
    <mergeCell ref="A58:F58"/>
    <mergeCell ref="A59:F59"/>
    <mergeCell ref="A60:F60"/>
    <mergeCell ref="A310:F310"/>
    <mergeCell ref="D291:E291"/>
    <mergeCell ref="A120:A121"/>
    <mergeCell ref="A139:A140"/>
    <mergeCell ref="A144:A145"/>
  </mergeCells>
  <pageMargins left="0.31" right="0.12" top="0.75" bottom="0.75" header="0.3" footer="0.3"/>
  <pageSetup paperSize="5" scale="73" orientation="portrait" horizontalDpi="0" verticalDpi="0" r:id="rId1"/>
  <headerFooter>
    <oddHeader xml:space="preserve">&amp;R
</oddHeader>
    <oddFooter>&amp;CPage &amp;P of &amp;N&amp;RSEF 2016 Annual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BEP FORM NO. 1</vt:lpstr>
      <vt:lpstr>RESOLUTION</vt:lpstr>
      <vt:lpstr>RESOLUTION!Print_Area</vt:lpstr>
      <vt:lpstr>'BEP FORM NO. 1'!Print_Titles</vt:lpstr>
      <vt:lpstr>RESOLUTION!Print_Titles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ANING</cp:lastModifiedBy>
  <cp:lastPrinted>2016-01-18T12:07:22Z</cp:lastPrinted>
  <dcterms:created xsi:type="dcterms:W3CDTF">2016-01-04T07:08:18Z</dcterms:created>
  <dcterms:modified xsi:type="dcterms:W3CDTF">2016-04-29T06:14:54Z</dcterms:modified>
</cp:coreProperties>
</file>