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12120" windowHeight="7395" firstSheet="1" activeTab="1"/>
  </bookViews>
  <sheets>
    <sheet name="Hoja2" sheetId="1" state="hidden" r:id="rId1"/>
    <sheet name="CLASIFICACION ABSOLUTA" sheetId="2" r:id="rId2"/>
    <sheet name="TROFEOS" sheetId="3" r:id="rId3"/>
  </sheets>
  <definedNames>
    <definedName name="_xlfn.SUMIFS" hidden="1">#NAME?</definedName>
    <definedName name="_xlnm.Print_Area" localSheetId="1">'CLASIFICACION ABSOLUTA'!$A$1:$CG$163</definedName>
    <definedName name="_xlnm.Print_Area" localSheetId="2">'TROFEOS'!$A$1:$D$82</definedName>
    <definedName name="_xlnm.Print_Titles" localSheetId="1">'CLASIFICACION ABSOLUTA'!$1:$8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N45" authorId="0">
      <text>
        <r>
          <rPr>
            <b/>
            <sz val="9"/>
            <rFont val="Tahoma"/>
            <family val="2"/>
          </rPr>
          <t>SIN CAMISETA</t>
        </r>
      </text>
    </comment>
    <comment ref="AD12" authorId="0">
      <text>
        <r>
          <rPr>
            <b/>
            <sz val="9"/>
            <rFont val="Tahoma"/>
            <family val="2"/>
          </rPr>
          <t>ABANDONO PK 80</t>
        </r>
      </text>
    </comment>
    <comment ref="Y19" authorId="0">
      <text>
        <r>
          <rPr>
            <b/>
            <sz val="9"/>
            <rFont val="Tahoma"/>
            <family val="2"/>
          </rPr>
          <t>FUERA DE CONTROL
8h 50´</t>
        </r>
      </text>
    </comment>
    <comment ref="AM37" authorId="0">
      <text>
        <r>
          <rPr>
            <b/>
            <sz val="9"/>
            <rFont val="Tahoma"/>
            <family val="2"/>
          </rPr>
          <t>SIN CAMISETA</t>
        </r>
      </text>
    </comment>
    <comment ref="AM46" authorId="0">
      <text>
        <r>
          <rPr>
            <b/>
            <sz val="9"/>
            <rFont val="Tahoma"/>
            <family val="2"/>
          </rPr>
          <t>SIN CAMISETA</t>
        </r>
      </text>
    </comment>
    <comment ref="AV23" authorId="0">
      <text>
        <r>
          <rPr>
            <b/>
            <sz val="9"/>
            <rFont val="Tahoma"/>
            <family val="2"/>
          </rPr>
          <t>ABANDONO EN PK 26</t>
        </r>
      </text>
    </comment>
    <comment ref="AY14" authorId="0">
      <text>
        <r>
          <rPr>
            <b/>
            <sz val="9"/>
            <rFont val="Tahoma"/>
            <family val="2"/>
          </rPr>
          <t>HASTA EL PK 32</t>
        </r>
      </text>
    </comment>
    <comment ref="BB55" authorId="0">
      <text>
        <r>
          <rPr>
            <b/>
            <sz val="9"/>
            <rFont val="Tahoma"/>
            <family val="2"/>
          </rPr>
          <t>NO FINALIZA POR LESION</t>
        </r>
      </text>
    </comment>
    <comment ref="BG45" authorId="0">
      <text>
        <r>
          <rPr>
            <b/>
            <sz val="9"/>
            <rFont val="Tahoma"/>
            <family val="2"/>
          </rPr>
          <t>ABANDONO PK 41</t>
        </r>
      </text>
    </comment>
    <comment ref="BG104" authorId="0">
      <text>
        <r>
          <rPr>
            <b/>
            <sz val="9"/>
            <rFont val="Tahoma"/>
            <family val="0"/>
          </rPr>
          <t>ABANDONO PK 22,6</t>
        </r>
      </text>
    </comment>
    <comment ref="BG130" authorId="0">
      <text>
        <r>
          <rPr>
            <b/>
            <sz val="9"/>
            <rFont val="Tahoma"/>
            <family val="0"/>
          </rPr>
          <t>ABANDONO PK 28,7</t>
        </r>
      </text>
    </comment>
    <comment ref="BG13" authorId="0">
      <text>
        <r>
          <rPr>
            <b/>
            <sz val="9"/>
            <rFont val="Tahoma"/>
            <family val="0"/>
          </rPr>
          <t>neutralizados en El Bosque, a -11,7Km de Meta.
Villaluenga-Montejaque-Villaluenga, 2x19,5=+39km
+Bandolerita 80,9km</t>
        </r>
      </text>
    </comment>
    <comment ref="BG37" authorId="0">
      <text>
        <r>
          <rPr>
            <b/>
            <sz val="9"/>
            <rFont val="Tahoma"/>
            <family val="0"/>
          </rPr>
          <t>neutralizados en El Bosque, a -11,7Km de Meta.
Villaluenga-Montejaque-Villaluenga, 2x19,5=+39km
+Bandolerita 80,9km</t>
        </r>
      </text>
    </comment>
    <comment ref="BG22" authorId="0">
      <text>
        <r>
          <rPr>
            <b/>
            <sz val="9"/>
            <rFont val="Tahoma"/>
            <family val="0"/>
          </rPr>
          <t>neutralizados en El Bosque, a -11,7Km de Meta.
Villaluenga-Montejaque-Villaluenga, 2x19,5=+39km
+Bandolerita 80,9km</t>
        </r>
      </text>
    </comment>
    <comment ref="BI16" authorId="0">
      <text>
        <r>
          <rPr>
            <b/>
            <sz val="9"/>
            <rFont val="Tahoma"/>
            <family val="0"/>
          </rPr>
          <t>DESCALIFICADA POR CAMBIO DE RECORRIDO</t>
        </r>
      </text>
    </comment>
    <comment ref="BM120" authorId="0">
      <text>
        <r>
          <rPr>
            <b/>
            <sz val="9"/>
            <rFont val="Tahoma"/>
            <family val="0"/>
          </rPr>
          <t>SIN CAMISETA</t>
        </r>
      </text>
    </comment>
    <comment ref="BM65" authorId="0">
      <text>
        <r>
          <rPr>
            <b/>
            <sz val="9"/>
            <rFont val="Tahoma"/>
            <family val="0"/>
          </rPr>
          <t>SIN CAMISETA</t>
        </r>
      </text>
    </comment>
    <comment ref="CC41" authorId="0">
      <text>
        <r>
          <rPr>
            <b/>
            <sz val="9"/>
            <rFont val="Tahoma"/>
            <family val="0"/>
          </rPr>
          <t>NO FINALIZADA</t>
        </r>
      </text>
    </comment>
    <comment ref="CC53" authorId="0">
      <text>
        <r>
          <rPr>
            <b/>
            <sz val="9"/>
            <rFont val="Tahoma"/>
            <family val="0"/>
          </rPr>
          <t>NO FINALIZADA</t>
        </r>
      </text>
    </comment>
    <comment ref="CC129" authorId="0">
      <text>
        <r>
          <rPr>
            <b/>
            <sz val="9"/>
            <rFont val="Tahoma"/>
            <family val="0"/>
          </rPr>
          <t>NO FINALIZADA</t>
        </r>
      </text>
    </comment>
    <comment ref="CC96" authorId="0">
      <text>
        <r>
          <rPr>
            <b/>
            <sz val="9"/>
            <rFont val="Tahoma"/>
            <family val="0"/>
          </rPr>
          <t>NO FINALIZADA</t>
        </r>
      </text>
    </comment>
  </commentList>
</comments>
</file>

<file path=xl/sharedStrings.xml><?xml version="1.0" encoding="utf-8"?>
<sst xmlns="http://schemas.openxmlformats.org/spreadsheetml/2006/main" count="431" uniqueCount="322">
  <si>
    <t>NOMBRE</t>
  </si>
  <si>
    <t>ANTONIO</t>
  </si>
  <si>
    <t>ROMERO PAREJO</t>
  </si>
  <si>
    <t>JUAN MANUEL</t>
  </si>
  <si>
    <t>SILVESTRE FALCON</t>
  </si>
  <si>
    <t>MANUEL</t>
  </si>
  <si>
    <t>HORMIGO MUÑOZ</t>
  </si>
  <si>
    <t>JERONIMO</t>
  </si>
  <si>
    <t>CASTILLO LOPEZ</t>
  </si>
  <si>
    <t>JOSE ANTONIO</t>
  </si>
  <si>
    <t>PAEZ CURADO</t>
  </si>
  <si>
    <t>EDUARDO</t>
  </si>
  <si>
    <t>HUMANES GONZALVEZ</t>
  </si>
  <si>
    <t>FRANCISCO</t>
  </si>
  <si>
    <t>RUBIO SANCHEZ</t>
  </si>
  <si>
    <t>JUAN CARLOS</t>
  </si>
  <si>
    <t>MORALES BUSTO</t>
  </si>
  <si>
    <t>FERNANDO</t>
  </si>
  <si>
    <t>CAMACHO COLOMO</t>
  </si>
  <si>
    <t>TEJERO BEGINES</t>
  </si>
  <si>
    <t>MIGUEL ANGEL</t>
  </si>
  <si>
    <t>MOGUER OJEDA</t>
  </si>
  <si>
    <t>BENITO</t>
  </si>
  <si>
    <t>VELA MAESTRE</t>
  </si>
  <si>
    <t>JOSE MANUEL</t>
  </si>
  <si>
    <t>PEREA HORMIGO</t>
  </si>
  <si>
    <t>JOAQUIN</t>
  </si>
  <si>
    <t>DURAN ALVARO</t>
  </si>
  <si>
    <t>GONZALEZ RECIO</t>
  </si>
  <si>
    <t>JOSE</t>
  </si>
  <si>
    <t>JUAN MIGUEL</t>
  </si>
  <si>
    <t>PEREZ RUIZ</t>
  </si>
  <si>
    <t>DANIEL</t>
  </si>
  <si>
    <t>ARCE CARMONA</t>
  </si>
  <si>
    <t>LAY RODRIGUEZ</t>
  </si>
  <si>
    <t>JOSE RAFAEL</t>
  </si>
  <si>
    <t>BUENO RODRIGUEZ</t>
  </si>
  <si>
    <t>NAVARRO FERNANDEZ</t>
  </si>
  <si>
    <t>ANA BELEN</t>
  </si>
  <si>
    <t>FAUSTINO</t>
  </si>
  <si>
    <t>FRANCISCO MANUEL</t>
  </si>
  <si>
    <t>MAESTRE BENITEZ</t>
  </si>
  <si>
    <t>RAFAEL</t>
  </si>
  <si>
    <t>CABALLERO CANDELA</t>
  </si>
  <si>
    <t>ANGEL</t>
  </si>
  <si>
    <t>VERONICA</t>
  </si>
  <si>
    <t>GALAN SILVESTRE</t>
  </si>
  <si>
    <t>AIBAR TOLEDO</t>
  </si>
  <si>
    <t>RAMON</t>
  </si>
  <si>
    <t>MORALES PACHECO</t>
  </si>
  <si>
    <t>VIRUEL BEGINES</t>
  </si>
  <si>
    <t>DIEGO</t>
  </si>
  <si>
    <t>ROSA MARIA</t>
  </si>
  <si>
    <t>ALVAREZ ROMERO</t>
  </si>
  <si>
    <t>FATIMA</t>
  </si>
  <si>
    <t>BEGINES BENITEZ</t>
  </si>
  <si>
    <t>MARIA JOSE</t>
  </si>
  <si>
    <t>LAY CAPITAN</t>
  </si>
  <si>
    <t>DAVID</t>
  </si>
  <si>
    <t>MUÑOZ DELGADO</t>
  </si>
  <si>
    <t>CURADO TEJERO</t>
  </si>
  <si>
    <t>FERNANDEZ MARTIN</t>
  </si>
  <si>
    <t>CARLOS JAVIER</t>
  </si>
  <si>
    <t>TIRADO MARTIN</t>
  </si>
  <si>
    <t>APELLIDOS</t>
  </si>
  <si>
    <t>CARMONA GUERRERO</t>
  </si>
  <si>
    <t>PUESTO</t>
  </si>
  <si>
    <t>RINCON SANCHEZ</t>
  </si>
  <si>
    <t>CRESPO GONZALEZ</t>
  </si>
  <si>
    <t>MUÑOZ SALMERON</t>
  </si>
  <si>
    <t>BERNAL GONZALEZ</t>
  </si>
  <si>
    <t>AGUILAR GARCIA</t>
  </si>
  <si>
    <t>CARMEN MARIA</t>
  </si>
  <si>
    <t>BARBA AYALA</t>
  </si>
  <si>
    <t>MARTIN DOMINGUEZ</t>
  </si>
  <si>
    <t>JUAN ANTONIO</t>
  </si>
  <si>
    <t>JOSE MARIA</t>
  </si>
  <si>
    <t>ROCA</t>
  </si>
  <si>
    <t>JACINTO</t>
  </si>
  <si>
    <t>AMODEO BEGINES</t>
  </si>
  <si>
    <t>ROMERO VALLE</t>
  </si>
  <si>
    <t>CLIMENT FERREIRA</t>
  </si>
  <si>
    <t>ELISA ISABEL</t>
  </si>
  <si>
    <t>GALLEGO JIMENEZ</t>
  </si>
  <si>
    <t>CARO PEREZ</t>
  </si>
  <si>
    <t>ALEJANDRO</t>
  </si>
  <si>
    <t>FRANCISCO DAVID</t>
  </si>
  <si>
    <t>GARCIA PALACIOS</t>
  </si>
  <si>
    <t>ANTONIO MARIANO</t>
  </si>
  <si>
    <t>CLASIFICACION C.A. PALACIEGO 2013-2014</t>
  </si>
  <si>
    <t>AMUEDO RINCÓN</t>
  </si>
  <si>
    <t>CABALLERO GONZALEZ</t>
  </si>
  <si>
    <t>CANGA-ARGÚELLES RISCO</t>
  </si>
  <si>
    <t xml:space="preserve">ANTONIO </t>
  </si>
  <si>
    <t>CARMONA FERNANDEZ</t>
  </si>
  <si>
    <t xml:space="preserve">MOISES </t>
  </si>
  <si>
    <t>FERNANDEZ ARCILA</t>
  </si>
  <si>
    <t xml:space="preserve">CARMEN  </t>
  </si>
  <si>
    <t>ANTONIO JOSE</t>
  </si>
  <si>
    <t>GARCIA BEGINES</t>
  </si>
  <si>
    <t>GARCÍA SANGUINO</t>
  </si>
  <si>
    <t>JOSE MARÍA</t>
  </si>
  <si>
    <t>GAVIRA GARCÍA</t>
  </si>
  <si>
    <t>GAVIRA SALMERON</t>
  </si>
  <si>
    <t>AUXILADORA</t>
  </si>
  <si>
    <t>MARTIN MAYO</t>
  </si>
  <si>
    <t>RAMON MARÍA</t>
  </si>
  <si>
    <t>TIRADO MURUBE</t>
  </si>
  <si>
    <t>VICENTE</t>
  </si>
  <si>
    <t>CASTELLANO CARMONA</t>
  </si>
  <si>
    <t>FRANCISCO JOSE</t>
  </si>
  <si>
    <t>FRANCISCO JAVIER</t>
  </si>
  <si>
    <t>GALBARRO VERA</t>
  </si>
  <si>
    <t>ALBERTO</t>
  </si>
  <si>
    <t>CARRASCO CALANCHA</t>
  </si>
  <si>
    <t>BUSTO MAESTRE</t>
  </si>
  <si>
    <t>ISRAEL</t>
  </si>
  <si>
    <t>MARQUEZ AGUILAR</t>
  </si>
  <si>
    <t>MACIAS IZQUIERDO</t>
  </si>
  <si>
    <t>Nº de participantes…</t>
  </si>
  <si>
    <t>TOTAL PUNTOS</t>
  </si>
  <si>
    <t>Nº CARRERAS</t>
  </si>
  <si>
    <t>ACTUALIZADA</t>
  </si>
  <si>
    <t>CURADO MOGUER</t>
  </si>
  <si>
    <t>SONIA</t>
  </si>
  <si>
    <t>CAROLINA</t>
  </si>
  <si>
    <t>CLASIFICACION GENERAL MASCULINA</t>
  </si>
  <si>
    <t>CLASIFICACION CxM "ROCAS"</t>
  </si>
  <si>
    <t>ORO</t>
  </si>
  <si>
    <t>PLATA</t>
  </si>
  <si>
    <t>BRONCE</t>
  </si>
  <si>
    <t>GONZALVEZ ROSA</t>
  </si>
  <si>
    <t>MIGUEL CABA</t>
  </si>
  <si>
    <t>FERNANDEZ DOMINGUEZ</t>
  </si>
  <si>
    <t>CAMPOS BERNAL</t>
  </si>
  <si>
    <t>GONZALVEZ CASTILLO</t>
  </si>
  <si>
    <t xml:space="preserve">JOSE </t>
  </si>
  <si>
    <t>SANCHEZ MANZANO</t>
  </si>
  <si>
    <t>GARCIA GOMEZ</t>
  </si>
  <si>
    <t>RODRIGUEZ PEREZ</t>
  </si>
  <si>
    <t>MARIO</t>
  </si>
  <si>
    <t>CLEMENTE ULLOA</t>
  </si>
  <si>
    <t>INMACULADA</t>
  </si>
  <si>
    <t>FERNANDEZ LAINEZ</t>
  </si>
  <si>
    <t>JUAN JOSÉ</t>
  </si>
  <si>
    <t>CASTILLO CASTILLO</t>
  </si>
  <si>
    <t>AYALA GUISADO</t>
  </si>
  <si>
    <t>MARIA ANGELES</t>
  </si>
  <si>
    <t>LOPEZ MAESTRE</t>
  </si>
  <si>
    <t>LORA MUÑOZ</t>
  </si>
  <si>
    <t>BEGINES GOMEZ</t>
  </si>
  <si>
    <t>REMEDIOS</t>
  </si>
  <si>
    <t>PEREZ LOVERA</t>
  </si>
  <si>
    <t>PEREZ TORRES</t>
  </si>
  <si>
    <t>TAMARA</t>
  </si>
  <si>
    <r>
      <t xml:space="preserve">COMIENZO DE TEMPORADA.
</t>
    </r>
    <r>
      <rPr>
        <sz val="7"/>
        <color indexed="8"/>
        <rFont val="Calibri"/>
        <family val="2"/>
      </rPr>
      <t>NOCTURNA DEL GUADALQUIVIR 8.500m.</t>
    </r>
  </si>
  <si>
    <t>TOTAL
CxM</t>
  </si>
  <si>
    <t>TOTAL
PUNTOS</t>
  </si>
  <si>
    <t>TOTAL
ASFALTO</t>
  </si>
  <si>
    <t>Nº TOTAL de participaciones…</t>
  </si>
  <si>
    <t>TROFEOS CDA PALACIEGO</t>
  </si>
  <si>
    <t>CLASIFICACION GENERAL MASCULINA 2014-2015</t>
  </si>
  <si>
    <t>CARMONA ESTEVEZ</t>
  </si>
  <si>
    <t>GONZALO</t>
  </si>
  <si>
    <t>DEL MORAL ARROYO</t>
  </si>
  <si>
    <t>MARIA ESTHER</t>
  </si>
  <si>
    <t>MAQUEDA PEREZ</t>
  </si>
  <si>
    <t>JULIAN</t>
  </si>
  <si>
    <t>LIEBANAS GUZMAN</t>
  </si>
  <si>
    <t>VICTOR MANUEL</t>
  </si>
  <si>
    <t>HORMIGO CERECETO</t>
  </si>
  <si>
    <t>MARGARITA</t>
  </si>
  <si>
    <t>TRONCOSO RAMOS</t>
  </si>
  <si>
    <t>SERGIO</t>
  </si>
  <si>
    <t>LUIS MIGUEL</t>
  </si>
  <si>
    <t>MEDINA GOMEZ</t>
  </si>
  <si>
    <t>BERNAL CRESPO</t>
  </si>
  <si>
    <t>JOSE LUIS</t>
  </si>
  <si>
    <t>CARMEN</t>
  </si>
  <si>
    <t>JUAN JOSE</t>
  </si>
  <si>
    <t>VISGLERIO GÓMEZ</t>
  </si>
  <si>
    <t>BAEZ ALVAREZ</t>
  </si>
  <si>
    <t>LOBATO OROZCO</t>
  </si>
  <si>
    <t>PAREJO CURADO</t>
  </si>
  <si>
    <t>PALACIOS ROMERO</t>
  </si>
  <si>
    <t>PEPI</t>
  </si>
  <si>
    <t>BASCO MATEO</t>
  </si>
  <si>
    <t>BLANCO LOBATO</t>
  </si>
  <si>
    <t>GARCIA DURAN</t>
  </si>
  <si>
    <t>JOSE RAMON</t>
  </si>
  <si>
    <t>VERGUIZAS CUEVAS</t>
  </si>
  <si>
    <t>CABELLO GARCIA</t>
  </si>
  <si>
    <t>MANUEL CARLOS</t>
  </si>
  <si>
    <t>ELOISA</t>
  </si>
  <si>
    <t>MUÑOZ CALERO</t>
  </si>
  <si>
    <t>ASFALTO</t>
  </si>
  <si>
    <t>TOLEDO GARCÍA</t>
  </si>
  <si>
    <t>MANUEL ANGEL</t>
  </si>
  <si>
    <t>RIBELLES MAYO</t>
  </si>
  <si>
    <t>JUAN PEDRO</t>
  </si>
  <si>
    <t>MARTINEZ RUBIO</t>
  </si>
  <si>
    <t>CABALLERO ESPINOSA</t>
  </si>
  <si>
    <t>JUAN LUIS</t>
  </si>
  <si>
    <t>GOMEZ LAVADO</t>
  </si>
  <si>
    <t>JUAN FRANCISCO</t>
  </si>
  <si>
    <t>JIMENEZ GARCIA</t>
  </si>
  <si>
    <t>PATRICIA</t>
  </si>
  <si>
    <t>JIMENEZ MURGA</t>
  </si>
  <si>
    <t>ALFONSO</t>
  </si>
  <si>
    <t>LIEBANAS MARTIN</t>
  </si>
  <si>
    <t>LOVERA MARTIN</t>
  </si>
  <si>
    <t>MOLINA CAMPOS</t>
  </si>
  <si>
    <t>JOAQUINA</t>
  </si>
  <si>
    <t>RODRIGUEZ MOLINA</t>
  </si>
  <si>
    <t>SANCHEZ SANTIAGO</t>
  </si>
  <si>
    <t>DIAZ CERRADA</t>
  </si>
  <si>
    <t>ROMERO BEGINES</t>
  </si>
  <si>
    <t>GONZALEZ RODRIGUEZ</t>
  </si>
  <si>
    <t>RAUL</t>
  </si>
  <si>
    <t>PAEZ BARBA</t>
  </si>
  <si>
    <t>PAEZ SANCHO</t>
  </si>
  <si>
    <t>JAVIER</t>
  </si>
  <si>
    <t>GALLO MUÑOZ</t>
  </si>
  <si>
    <t>RODRIGUEZ DE LA
SANTISIMA TRINIDAD</t>
  </si>
  <si>
    <t>CORTES GONZALEZ</t>
  </si>
  <si>
    <t>GAVIRA FERNANADEZ</t>
  </si>
  <si>
    <t>GUADALUPE</t>
  </si>
  <si>
    <t>MORENO MAESTRE</t>
  </si>
  <si>
    <t>C.P. VIRGEN DEL PILAR, 8.200m.</t>
  </si>
  <si>
    <t>ULTRA TRAIL SOLIDARIA BREÑA XTREME, 60km.</t>
  </si>
  <si>
    <t>R</t>
  </si>
  <si>
    <t>CROSS MOSTO TREBUJENA, 9.000m.</t>
  </si>
  <si>
    <t>TRAIL TURDETANIA, 50,8km</t>
  </si>
  <si>
    <t>CP CASCO ANTIGUO, 10.000m</t>
  </si>
  <si>
    <t>CLASIFICACION C.D.A. PALACIEGO 2017-2018</t>
  </si>
  <si>
    <t>C.P. MEMORIAL PEPE MARTINEZ ALONSO, 7.600m</t>
  </si>
  <si>
    <t>MEDIA MARATÓN MARCHENA-PARADAS</t>
  </si>
  <si>
    <t>TRAIL VUELTA VALLE DEL GENAL, 51km</t>
  </si>
  <si>
    <t xml:space="preserve">ROCA DE BRONCE
</t>
  </si>
  <si>
    <t xml:space="preserve">ROCA DE PLATA
</t>
  </si>
  <si>
    <t xml:space="preserve">ROCA DE ORO
</t>
  </si>
  <si>
    <t>SE RECUERDA A TODOS LOS SOCI@S QUE NO SE ADMITIRAN RECLAMACIONES PASADOS 15 DIAS DESDE LA PUBLICACION DE LA CLASIFICACION.</t>
  </si>
  <si>
    <t>ULTRATRAIL GRAN VUELTA VALLE DEL GENAL, 130,1km</t>
  </si>
  <si>
    <t>1/2 MARATON UTRERA
C.P. VILLA DE OLIVARES, 10.000m</t>
  </si>
  <si>
    <t>C.P. BRENES, 9.950m
CARRERA POPULAR, 10.000km</t>
  </si>
  <si>
    <t>ACTUALIZACION</t>
  </si>
  <si>
    <t>MARCHA CUEVA DEL GATO BENAOJÁN, 26,5km, 43,5km.
EURAFRICA TRAIL, TALASSEMTANE 40, 37km</t>
  </si>
  <si>
    <t>1/2 MARATON DOS HERMANAS</t>
  </si>
  <si>
    <t>MARATON ALPINO JARAPALOS 43,5km / 11,7km</t>
  </si>
  <si>
    <r>
      <t xml:space="preserve">C.P. RAFAEL DEL RIEGO 9.100m
</t>
    </r>
    <r>
      <rPr>
        <sz val="7"/>
        <color indexed="10"/>
        <rFont val="Calibri"/>
        <family val="2"/>
      </rPr>
      <t>carrera oficial</t>
    </r>
  </si>
  <si>
    <r>
      <t xml:space="preserve">C.P. CIUDAD EL CUERVO, 10,940m. 
</t>
    </r>
    <r>
      <rPr>
        <sz val="7"/>
        <color indexed="10"/>
        <rFont val="Calibri"/>
        <family val="2"/>
      </rPr>
      <t>carrera oficial</t>
    </r>
  </si>
  <si>
    <t>TRAVESIA MARISMAS DEL ODIEL, 16km.</t>
  </si>
  <si>
    <t>1/2 MARATÓN CORDOBA
C.P. EMPRESA ABC, SEVILLA, 8.000m.</t>
  </si>
  <si>
    <t>ULTRA TRAIL SIERRA NORTE SEVILLA, 100km, 44km.</t>
  </si>
  <si>
    <t>CAMPO A TRAVES UNIVERISTARIO, 8.800m</t>
  </si>
  <si>
    <t>1/2 MARATON VILLARRANAS, CAMAS
LOS CHAMUSCAOS, 15.400m.</t>
  </si>
  <si>
    <t>CxM FARAJÁN, 22km.</t>
  </si>
  <si>
    <t>AGÜERO ACOSTA</t>
  </si>
  <si>
    <t>DIAZ VARGAS</t>
  </si>
  <si>
    <t>ANTONIO RUBEN</t>
  </si>
  <si>
    <t>ULTRAMARATON DE LA VIDA, SANLUCAR DE BARRAMEDA, 12.000m</t>
  </si>
  <si>
    <t>1/2 MARATÓN LOS PALACIOS</t>
  </si>
  <si>
    <t>MARATON DEL PAVO, ESPERA, 11.000m</t>
  </si>
  <si>
    <t>ENRIQUE</t>
  </si>
  <si>
    <t>BERNAL ROMERO</t>
  </si>
  <si>
    <t>GRAN FONDO GUADIAMAR, 30km/15km</t>
  </si>
  <si>
    <r>
      <t xml:space="preserve">MILLA URBANA SAN SEBASTIÁN
</t>
    </r>
    <r>
      <rPr>
        <b/>
        <sz val="8"/>
        <color indexed="10"/>
        <rFont val="Calibri"/>
        <family val="2"/>
      </rPr>
      <t>CARRERA OFICIAL</t>
    </r>
  </si>
  <si>
    <t>CARRERA CONTRA LA VIOLENCIA, 5.500m
CARRERRA POPULAR SANTIPONCE, 10.000m
MEDIA MARATON DE HUELVA</t>
  </si>
  <si>
    <t>CXM SIERRA BLANCA, 41km/29km/13km.</t>
  </si>
  <si>
    <t>VIVORAS TRAIL, ALGODONALES, 24km.</t>
  </si>
  <si>
    <t>MELGUIZO FALCON</t>
  </si>
  <si>
    <t>IV ULTRA TRAIL ACINIPO 47km / 17km
II TRAIL DE ÁLORA SIERRA DE AGUAS 53km</t>
  </si>
  <si>
    <t>1/2 MARATÓN CROSS PUEBLA DEL RÍO
TRAIL VILLALUENGA, 16km</t>
  </si>
  <si>
    <t>SAN SILVESTRE ALCALA, 4.300m
SAN SILVESTRE PALACIEGA, 4.000m
CARRERA POPULAR CASTILBLANCO, 8.500m</t>
  </si>
  <si>
    <t>V TRAIL LAS PALOMAS, 30,50km</t>
  </si>
  <si>
    <t>CARRERA URBANA VILLAMARTIN, 11.000m
MEDIA MARATON PUENTE GENIL</t>
  </si>
  <si>
    <t>II CORBONES TRAIL, 28km / 18km</t>
  </si>
  <si>
    <t>MARATON DE MALAGA</t>
  </si>
  <si>
    <t>JUAN</t>
  </si>
  <si>
    <t>GOMEZ JIMENEZ</t>
  </si>
  <si>
    <t>SAN SILVESTRE DE CHIPIONA, 5.800m</t>
  </si>
  <si>
    <t>MEDIA MARATÓN LA CARTUJA
CROSS CARRION DE LOS CESPEDES, 6.000m</t>
  </si>
  <si>
    <t>MARATON DE SEVILLA</t>
  </si>
  <si>
    <t>EL PILAR MARIANISTA, JEREZ, 5.000m / 10.000m
RUTA CARLOS III, ECIJA, 25.850m.</t>
  </si>
  <si>
    <t>CARREA SOLIDARIA HATO VERDE, GUILLENA, 4.500m / 10.000m</t>
  </si>
  <si>
    <t>GONZALEZ GARCIA</t>
  </si>
  <si>
    <t>2-4/03/18</t>
  </si>
  <si>
    <t>III TRAIL SAN VALENTIN, MONTEJAQUE, 13.500m</t>
  </si>
  <si>
    <t>ULTRA TRAIL SIERRAS DEL BANDOLERO, 80,9km/108,2km</t>
  </si>
  <si>
    <t>TRAIL EXTREMA MONTEJAQUE, 25km
DESAFIO LAS CUMBRES, 14,5km</t>
  </si>
  <si>
    <t>02-03/12/17</t>
  </si>
  <si>
    <t>VI FALCOTRAIL, MURCIA, 45km
TRAIL POZO LOS MOROS, BORNOS, 23km
TRAIL SAN JOSE DEL VALLE, 19km</t>
  </si>
  <si>
    <t>MEDIA MARATON DE LUCENA
C. POPULAR PABLO OLAVIDE, 8.500m
C. CONTRA EL CANCER, CANTILLANA, 8.000m</t>
  </si>
  <si>
    <t>CARRERA MIXTA DE LA MUJER, LA ALGABA 6.100m</t>
  </si>
  <si>
    <t>CXM SIERRA DE SAN PABLO, 17 / 29km.</t>
  </si>
  <si>
    <t>C.P. NERVION-SAN PABLO, 10.000m
C.P. SAN JOSE, 12.300m</t>
  </si>
  <si>
    <t>17-18/03/18</t>
  </si>
  <si>
    <t>TRANSILICITANA, ELCHE, 104km
CUNA DE LA LEGION, CEUTA, 50,5km
TRAIL LAS TRES CUEVAS, SETENIL, 14km/27km
SUBIDA A LA LIMA, EL PEDROSO, 11km/22km</t>
  </si>
  <si>
    <t>03-04/03/18</t>
  </si>
  <si>
    <t>07-08/04/18</t>
  </si>
  <si>
    <t>HOMENAJE a la LEGION, HOLE 2018, 50km/30km
RUTA DEL AGUA, GUILLENA, 42km/24km
CALVARIO DEL DRAGON, OSUNA, 21km
MOROS Y CRISTIANOS, 17km</t>
  </si>
  <si>
    <t>C.P. PARQUE MARIA LUISA, 10.000m
C.P. SAN JUAN, 10.500m</t>
  </si>
  <si>
    <t>24-25/03/18</t>
  </si>
  <si>
    <t>MEDIA MARATON DE FARO
C.P. SANTA CLARA, 5.000km</t>
  </si>
  <si>
    <t>MEDIA MARATON ARAHAL MORON
C.P. SALTERAS, 6.800m
CARRERA ROSA DE LA MUJER, 5.000m</t>
  </si>
  <si>
    <t>DESAFIO SUR DEL TORCAL, 43,8km / 12,8km</t>
  </si>
  <si>
    <t>C.P. BOLLULLOS DE LA MITACION 8.250m
C.P. EL CORONIL 9.750m</t>
  </si>
  <si>
    <t>MARTIN HIDALGO</t>
  </si>
  <si>
    <t>ANTONIA</t>
  </si>
  <si>
    <t>COTAN MARTINEZ</t>
  </si>
  <si>
    <t>CROSS ENTRENARANJOS, LA ALGABA. 15.500m</t>
  </si>
  <si>
    <t>CARRERA DE LA ESPERANZA, 5.000 / 10.000m
C.P. MARCHENA, 9.790m</t>
  </si>
  <si>
    <t>101KM LA LEGIÓN</t>
  </si>
  <si>
    <t>101km PEREGRINOS /47km</t>
  </si>
  <si>
    <t>CARRERA DE LA MUJER, 2.000m</t>
  </si>
  <si>
    <t>TRAIL DOLMEN EL GIGANTE, EL GASTOR, 16km</t>
  </si>
  <si>
    <t>CxM ALPANDEIRE, 20km.
TRAIL LOS ARCORNOCALES, 17km</t>
  </si>
  <si>
    <t>CROSS POPULAR BELLAVISTA, 9.500m
C.P. BASTILIPPO,EL VISO, 8.500m</t>
  </si>
  <si>
    <t>7 COLINAS DE TARTESSOS, 16,5km
TRAIL EL CALVARIO, ALMADEN, 31km</t>
  </si>
  <si>
    <t>C.P. VILLA DE BORMUJOS, 11.600m</t>
  </si>
  <si>
    <t>CARRERA NOCTURNA PARAEÑA, 7.700m</t>
  </si>
  <si>
    <t>C.P. PARQUE DEL TAMARGUILLO, 12.000m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</si>
</sst>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"/>
    <numFmt numFmtId="165" formatCode="d\-m\-yy;@"/>
    <numFmt numFmtId="166" formatCode="dd\-mm\-yy;@"/>
    <numFmt numFmtId="167" formatCode="[$-C0A]dddd\,\ dd&quot; de &quot;mmmm&quot; de &quot;yyyy"/>
    <numFmt numFmtId="168" formatCode="[$-40A]dddd\,\ dd&quot; de &quot;mmmm&quot; de &quot;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mmm\-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6"/>
      <color indexed="48"/>
      <name val="Calibri"/>
      <family val="2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8"/>
      <color indexed="8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7"/>
      <color indexed="10"/>
      <name val="Calibri"/>
      <family val="2"/>
    </font>
    <font>
      <sz val="7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9"/>
      <name val="Calibri"/>
      <family val="2"/>
    </font>
    <font>
      <b/>
      <i/>
      <sz val="11"/>
      <name val="Comic Sans MS"/>
      <family val="4"/>
    </font>
    <font>
      <b/>
      <sz val="8"/>
      <name val="Calibri"/>
      <family val="2"/>
    </font>
    <font>
      <sz val="12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i/>
      <sz val="26"/>
      <name val="Comic Sans MS"/>
      <family val="4"/>
    </font>
    <font>
      <b/>
      <i/>
      <sz val="12"/>
      <color indexed="9"/>
      <name val="Calibri"/>
      <family val="2"/>
    </font>
    <font>
      <b/>
      <sz val="10"/>
      <color indexed="8"/>
      <name val="Comic Sans MS"/>
      <family val="4"/>
    </font>
    <font>
      <b/>
      <i/>
      <sz val="14"/>
      <color indexed="9"/>
      <name val="Calibri"/>
      <family val="2"/>
    </font>
    <font>
      <b/>
      <sz val="9"/>
      <name val="Tahoma"/>
      <family val="2"/>
    </font>
    <font>
      <sz val="7"/>
      <color indexed="10"/>
      <name val="Calibri"/>
      <family val="2"/>
    </font>
    <font>
      <b/>
      <sz val="8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theme="1"/>
      <name val="Arial"/>
      <family val="2"/>
    </font>
    <font>
      <b/>
      <i/>
      <sz val="14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2" fillId="0" borderId="8" applyNumberFormat="0" applyFill="0" applyAlignment="0" applyProtection="0"/>
    <xf numFmtId="0" fontId="74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32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166" fontId="17" fillId="36" borderId="11" xfId="0" applyNumberFormat="1" applyFont="1" applyFill="1" applyBorder="1" applyAlignment="1">
      <alignment horizontal="center" vertical="center" textRotation="90"/>
    </xf>
    <xf numFmtId="166" fontId="18" fillId="37" borderId="11" xfId="0" applyNumberFormat="1" applyFont="1" applyFill="1" applyBorder="1" applyAlignment="1">
      <alignment horizontal="center" vertical="center" textRotation="90"/>
    </xf>
    <xf numFmtId="0" fontId="9" fillId="35" borderId="11" xfId="0" applyFont="1" applyFill="1" applyBorder="1" applyAlignment="1" applyProtection="1">
      <alignment horizontal="center" vertical="center"/>
      <protection/>
    </xf>
    <xf numFmtId="164" fontId="9" fillId="35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6" fontId="17" fillId="0" borderId="15" xfId="0" applyNumberFormat="1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4" fillId="38" borderId="16" xfId="0" applyNumberFormat="1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/>
      <protection locked="0"/>
    </xf>
    <xf numFmtId="0" fontId="1" fillId="0" borderId="10" xfId="53" applyFont="1" applyFill="1" applyBorder="1" applyAlignment="1">
      <alignment wrapText="1"/>
      <protection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38" borderId="17" xfId="0" applyNumberFormat="1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1" fontId="24" fillId="0" borderId="10" xfId="0" applyNumberFormat="1" applyFont="1" applyFill="1" applyBorder="1" applyAlignment="1">
      <alignment horizontal="center" vertical="center"/>
    </xf>
    <xf numFmtId="0" fontId="25" fillId="35" borderId="11" xfId="0" applyNumberFormat="1" applyFont="1" applyFill="1" applyBorder="1" applyAlignment="1" applyProtection="1">
      <alignment horizontal="center" vertical="center" wrapText="1"/>
      <protection/>
    </xf>
    <xf numFmtId="0" fontId="16" fillId="35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" fillId="0" borderId="0" xfId="53" applyFont="1" applyFill="1" applyBorder="1" applyAlignment="1">
      <alignment wrapText="1"/>
      <protection/>
    </xf>
    <xf numFmtId="3" fontId="4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64" fontId="9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164" fontId="9" fillId="35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53" applyFont="1" applyFill="1" applyBorder="1" applyAlignment="1">
      <alignment wrapText="1"/>
      <protection/>
    </xf>
    <xf numFmtId="3" fontId="29" fillId="0" borderId="0" xfId="0" applyNumberFormat="1" applyFont="1" applyFill="1" applyBorder="1" applyAlignment="1" applyProtection="1">
      <alignment/>
      <protection locked="0"/>
    </xf>
    <xf numFmtId="0" fontId="28" fillId="0" borderId="0" xfId="53" applyFont="1" applyFill="1" applyBorder="1" applyAlignment="1">
      <alignment wrapText="1"/>
      <protection/>
    </xf>
    <xf numFmtId="0" fontId="28" fillId="0" borderId="0" xfId="0" applyFont="1" applyAlignment="1">
      <alignment/>
    </xf>
    <xf numFmtId="0" fontId="28" fillId="0" borderId="0" xfId="0" applyFont="1" applyBorder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26" fillId="0" borderId="0" xfId="0" applyFont="1" applyBorder="1" applyAlignment="1" applyProtection="1">
      <alignment horizontal="center" vertical="center"/>
      <protection/>
    </xf>
    <xf numFmtId="0" fontId="28" fillId="0" borderId="17" xfId="53" applyFont="1" applyFill="1" applyBorder="1" applyAlignment="1">
      <alignment wrapText="1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10" fillId="39" borderId="10" xfId="0" applyFont="1" applyFill="1" applyBorder="1" applyAlignment="1" applyProtection="1">
      <alignment/>
      <protection locked="0"/>
    </xf>
    <xf numFmtId="0" fontId="10" fillId="39" borderId="17" xfId="0" applyFont="1" applyFill="1" applyBorder="1" applyAlignment="1" applyProtection="1">
      <alignment/>
      <protection locked="0"/>
    </xf>
    <xf numFmtId="0" fontId="13" fillId="39" borderId="17" xfId="0" applyFont="1" applyFill="1" applyBorder="1" applyAlignment="1" applyProtection="1">
      <alignment/>
      <protection locked="0"/>
    </xf>
    <xf numFmtId="0" fontId="11" fillId="39" borderId="17" xfId="0" applyFont="1" applyFill="1" applyBorder="1" applyAlignment="1" applyProtection="1">
      <alignment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/>
    </xf>
    <xf numFmtId="0" fontId="32" fillId="40" borderId="11" xfId="0" applyNumberFormat="1" applyFont="1" applyFill="1" applyBorder="1" applyAlignment="1" applyProtection="1">
      <alignment horizontal="center" vertical="center" textRotation="90" wrapText="1"/>
      <protection/>
    </xf>
    <xf numFmtId="0" fontId="34" fillId="41" borderId="11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0" xfId="0" applyFont="1" applyFill="1" applyBorder="1" applyAlignment="1">
      <alignment horizontal="center"/>
    </xf>
    <xf numFmtId="0" fontId="9" fillId="0" borderId="20" xfId="0" applyFont="1" applyFill="1" applyBorder="1" applyAlignment="1" applyProtection="1">
      <alignment horizontal="center" vertical="center"/>
      <protection/>
    </xf>
    <xf numFmtId="164" fontId="9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21" xfId="0" applyNumberFormat="1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/>
      <protection locked="0"/>
    </xf>
    <xf numFmtId="1" fontId="33" fillId="40" borderId="16" xfId="0" applyNumberFormat="1" applyFont="1" applyFill="1" applyBorder="1" applyAlignment="1" applyProtection="1">
      <alignment horizontal="center"/>
      <protection locked="0"/>
    </xf>
    <xf numFmtId="1" fontId="33" fillId="41" borderId="16" xfId="0" applyNumberFormat="1" applyFont="1" applyFill="1" applyBorder="1" applyAlignment="1" applyProtection="1">
      <alignment horizontal="center"/>
      <protection locked="0"/>
    </xf>
    <xf numFmtId="1" fontId="4" fillId="38" borderId="16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" fontId="26" fillId="0" borderId="16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/>
      <protection/>
    </xf>
    <xf numFmtId="0" fontId="22" fillId="35" borderId="11" xfId="0" applyFont="1" applyFill="1" applyBorder="1" applyAlignment="1" applyProtection="1">
      <alignment horizontal="center" vertical="center" textRotation="90"/>
      <protection/>
    </xf>
    <xf numFmtId="0" fontId="22" fillId="42" borderId="11" xfId="0" applyFont="1" applyFill="1" applyBorder="1" applyAlignment="1" applyProtection="1">
      <alignment horizontal="center" vertical="center" textRotation="90"/>
      <protection/>
    </xf>
    <xf numFmtId="0" fontId="14" fillId="0" borderId="10" xfId="0" applyFont="1" applyFill="1" applyBorder="1" applyAlignment="1" applyProtection="1">
      <alignment/>
      <protection locked="0"/>
    </xf>
    <xf numFmtId="0" fontId="10" fillId="0" borderId="17" xfId="0" applyFont="1" applyFill="1" applyBorder="1" applyAlignment="1">
      <alignment/>
    </xf>
    <xf numFmtId="0" fontId="6" fillId="0" borderId="10" xfId="0" applyFont="1" applyBorder="1" applyAlignment="1" applyProtection="1">
      <alignment horizontal="center" vertical="center"/>
      <protection/>
    </xf>
    <xf numFmtId="3" fontId="75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3" fontId="75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43" borderId="10" xfId="0" applyFill="1" applyBorder="1" applyAlignment="1">
      <alignment vertical="center"/>
    </xf>
    <xf numFmtId="0" fontId="20" fillId="0" borderId="10" xfId="0" applyFont="1" applyFill="1" applyBorder="1" applyAlignment="1">
      <alignment horizontal="center" textRotation="90" wrapText="1"/>
    </xf>
    <xf numFmtId="0" fontId="20" fillId="0" borderId="10" xfId="0" applyFont="1" applyFill="1" applyBorder="1" applyAlignment="1">
      <alignment horizontal="center" textRotation="90" wrapText="1"/>
    </xf>
    <xf numFmtId="0" fontId="10" fillId="42" borderId="10" xfId="0" applyFont="1" applyFill="1" applyBorder="1" applyAlignment="1" applyProtection="1">
      <alignment/>
      <protection locked="0"/>
    </xf>
    <xf numFmtId="166" fontId="17" fillId="35" borderId="11" xfId="0" applyNumberFormat="1" applyFont="1" applyFill="1" applyBorder="1" applyAlignment="1">
      <alignment horizontal="center" vertical="center" textRotation="90"/>
    </xf>
    <xf numFmtId="0" fontId="10" fillId="39" borderId="13" xfId="0" applyFont="1" applyFill="1" applyBorder="1" applyAlignment="1" applyProtection="1">
      <alignment/>
      <protection locked="0"/>
    </xf>
    <xf numFmtId="0" fontId="0" fillId="0" borderId="10" xfId="53" applyFont="1" applyFill="1" applyBorder="1" applyAlignment="1">
      <alignment vertical="center" wrapText="1"/>
      <protection/>
    </xf>
    <xf numFmtId="0" fontId="11" fillId="39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textRotation="90"/>
      <protection locked="0"/>
    </xf>
    <xf numFmtId="0" fontId="0" fillId="0" borderId="10" xfId="53" applyFont="1" applyFill="1" applyBorder="1" applyAlignment="1">
      <alignment vertical="center" wrapText="1"/>
      <protection/>
    </xf>
    <xf numFmtId="0" fontId="10" fillId="39" borderId="10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13" fillId="0" borderId="17" xfId="0" applyFont="1" applyFill="1" applyBorder="1" applyAlignment="1" applyProtection="1">
      <alignment/>
      <protection locked="0"/>
    </xf>
    <xf numFmtId="0" fontId="0" fillId="0" borderId="13" xfId="0" applyBorder="1" applyAlignment="1">
      <alignment vertical="center"/>
    </xf>
    <xf numFmtId="0" fontId="10" fillId="39" borderId="17" xfId="0" applyFont="1" applyFill="1" applyBorder="1" applyAlignment="1">
      <alignment/>
    </xf>
    <xf numFmtId="0" fontId="10" fillId="0" borderId="13" xfId="0" applyFont="1" applyFill="1" applyBorder="1" applyAlignment="1" applyProtection="1">
      <alignment textRotation="90"/>
      <protection locked="0"/>
    </xf>
    <xf numFmtId="0" fontId="10" fillId="0" borderId="17" xfId="0" applyFont="1" applyFill="1" applyBorder="1" applyAlignment="1" applyProtection="1">
      <alignment textRotation="90"/>
      <protection locked="0"/>
    </xf>
    <xf numFmtId="0" fontId="20" fillId="0" borderId="10" xfId="0" applyFont="1" applyFill="1" applyBorder="1" applyAlignment="1">
      <alignment horizontal="center" textRotation="90" wrapText="1"/>
    </xf>
    <xf numFmtId="0" fontId="20" fillId="0" borderId="10" xfId="0" applyFont="1" applyFill="1" applyBorder="1" applyAlignment="1">
      <alignment horizontal="center" textRotation="90" wrapText="1"/>
    </xf>
    <xf numFmtId="0" fontId="20" fillId="0" borderId="11" xfId="0" applyFont="1" applyFill="1" applyBorder="1" applyAlignment="1">
      <alignment horizontal="center" textRotation="90" wrapText="1"/>
    </xf>
    <xf numFmtId="0" fontId="20" fillId="0" borderId="12" xfId="0" applyFont="1" applyFill="1" applyBorder="1" applyAlignment="1">
      <alignment horizontal="center" textRotation="90" wrapText="1"/>
    </xf>
    <xf numFmtId="0" fontId="20" fillId="0" borderId="13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164" fontId="15" fillId="0" borderId="23" xfId="0" applyNumberFormat="1" applyFont="1" applyFill="1" applyBorder="1" applyAlignment="1" applyProtection="1">
      <alignment horizontal="right" vertical="center"/>
      <protection/>
    </xf>
    <xf numFmtId="164" fontId="15" fillId="0" borderId="24" xfId="0" applyNumberFormat="1" applyFont="1" applyFill="1" applyBorder="1" applyAlignment="1" applyProtection="1">
      <alignment horizontal="right" vertical="center"/>
      <protection/>
    </xf>
    <xf numFmtId="164" fontId="15" fillId="0" borderId="15" xfId="0" applyNumberFormat="1" applyFont="1" applyFill="1" applyBorder="1" applyAlignment="1" applyProtection="1">
      <alignment horizontal="center" vertical="center"/>
      <protection/>
    </xf>
    <xf numFmtId="164" fontId="15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 horizontal="center" textRotation="90" wrapText="1"/>
    </xf>
    <xf numFmtId="3" fontId="76" fillId="35" borderId="11" xfId="0" applyNumberFormat="1" applyFont="1" applyFill="1" applyBorder="1" applyAlignment="1" applyProtection="1">
      <alignment horizontal="center" vertical="center" textRotation="90" wrapText="1"/>
      <protection/>
    </xf>
    <xf numFmtId="3" fontId="76" fillId="35" borderId="13" xfId="0" applyNumberFormat="1" applyFont="1" applyFill="1" applyBorder="1" applyAlignment="1" applyProtection="1">
      <alignment horizontal="center" vertical="center" textRotation="90" wrapText="1"/>
      <protection/>
    </xf>
    <xf numFmtId="3" fontId="76" fillId="40" borderId="11" xfId="0" applyNumberFormat="1" applyFont="1" applyFill="1" applyBorder="1" applyAlignment="1" applyProtection="1">
      <alignment horizontal="center" vertical="center" textRotation="90" wrapText="1"/>
      <protection/>
    </xf>
    <xf numFmtId="3" fontId="76" fillId="40" borderId="13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14" fontId="27" fillId="0" borderId="0" xfId="0" applyNumberFormat="1" applyFont="1" applyBorder="1" applyAlignment="1" applyProtection="1">
      <alignment horizontal="right" vertical="top"/>
      <protection/>
    </xf>
    <xf numFmtId="0" fontId="26" fillId="0" borderId="0" xfId="0" applyFont="1" applyBorder="1" applyAlignment="1" applyProtection="1">
      <alignment horizontal="right"/>
      <protection/>
    </xf>
    <xf numFmtId="0" fontId="26" fillId="0" borderId="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0" fillId="44" borderId="0" xfId="0" applyFill="1" applyBorder="1" applyAlignment="1" applyProtection="1">
      <alignment horizontal="center" wrapText="1"/>
      <protection/>
    </xf>
    <xf numFmtId="0" fontId="0" fillId="44" borderId="0" xfId="0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 wrapText="1"/>
      <protection/>
    </xf>
    <xf numFmtId="0" fontId="0" fillId="45" borderId="0" xfId="0" applyFill="1" applyBorder="1" applyAlignment="1" applyProtection="1">
      <alignment horizontal="center" wrapText="1"/>
      <protection/>
    </xf>
    <xf numFmtId="3" fontId="76" fillId="41" borderId="11" xfId="0" applyNumberFormat="1" applyFont="1" applyFill="1" applyBorder="1" applyAlignment="1" applyProtection="1">
      <alignment horizontal="center" vertical="center" textRotation="90" wrapText="1"/>
      <protection/>
    </xf>
    <xf numFmtId="3" fontId="76" fillId="41" borderId="1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18" xfId="0" applyFont="1" applyFill="1" applyBorder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0" fontId="31" fillId="46" borderId="11" xfId="0" applyFont="1" applyFill="1" applyBorder="1" applyAlignment="1" applyProtection="1">
      <alignment horizontal="center" vertical="center" textRotation="90"/>
      <protection/>
    </xf>
    <xf numFmtId="0" fontId="31" fillId="46" borderId="12" xfId="0" applyFont="1" applyFill="1" applyBorder="1" applyAlignment="1" applyProtection="1">
      <alignment horizontal="center" vertical="center" textRotation="90"/>
      <protection/>
    </xf>
    <xf numFmtId="0" fontId="31" fillId="46" borderId="13" xfId="0" applyFont="1" applyFill="1" applyBorder="1" applyAlignment="1" applyProtection="1">
      <alignment horizontal="center" vertical="center" textRotation="90"/>
      <protection/>
    </xf>
    <xf numFmtId="0" fontId="31" fillId="32" borderId="11" xfId="0" applyFont="1" applyFill="1" applyBorder="1" applyAlignment="1" applyProtection="1">
      <alignment horizontal="center" vertical="center" textRotation="90"/>
      <protection/>
    </xf>
    <xf numFmtId="0" fontId="31" fillId="32" borderId="12" xfId="0" applyFont="1" applyFill="1" applyBorder="1" applyAlignment="1" applyProtection="1">
      <alignment horizontal="center" vertical="center" textRotation="90"/>
      <protection/>
    </xf>
    <xf numFmtId="0" fontId="31" fillId="32" borderId="13" xfId="0" applyFont="1" applyFill="1" applyBorder="1" applyAlignment="1" applyProtection="1">
      <alignment horizontal="center" vertical="center" textRotation="90"/>
      <protection/>
    </xf>
    <xf numFmtId="0" fontId="31" fillId="45" borderId="11" xfId="0" applyFont="1" applyFill="1" applyBorder="1" applyAlignment="1" applyProtection="1">
      <alignment horizontal="center" vertical="center" textRotation="90"/>
      <protection/>
    </xf>
    <xf numFmtId="0" fontId="31" fillId="45" borderId="12" xfId="0" applyFont="1" applyFill="1" applyBorder="1" applyAlignment="1" applyProtection="1">
      <alignment horizontal="center" vertical="center" textRotation="90"/>
      <protection/>
    </xf>
    <xf numFmtId="0" fontId="31" fillId="45" borderId="13" xfId="0" applyFont="1" applyFill="1" applyBorder="1" applyAlignment="1" applyProtection="1">
      <alignment horizontal="center" vertical="center" textRotation="90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57150</xdr:rowOff>
    </xdr:from>
    <xdr:to>
      <xdr:col>3</xdr:col>
      <xdr:colOff>1209675</xdr:colOff>
      <xdr:row>4</xdr:row>
      <xdr:rowOff>266700</xdr:rowOff>
    </xdr:to>
    <xdr:pic>
      <xdr:nvPicPr>
        <xdr:cNvPr id="1" name="Picture 158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57150"/>
          <a:ext cx="11906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1</xdr:row>
      <xdr:rowOff>123825</xdr:rowOff>
    </xdr:from>
    <xdr:to>
      <xdr:col>2</xdr:col>
      <xdr:colOff>619125</xdr:colOff>
      <xdr:row>4</xdr:row>
      <xdr:rowOff>114300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419100"/>
          <a:ext cx="11811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39</xdr:row>
      <xdr:rowOff>123825</xdr:rowOff>
    </xdr:from>
    <xdr:to>
      <xdr:col>2</xdr:col>
      <xdr:colOff>619125</xdr:colOff>
      <xdr:row>42</xdr:row>
      <xdr:rowOff>114300</xdr:rowOff>
    </xdr:to>
    <xdr:pic>
      <xdr:nvPicPr>
        <xdr:cNvPr id="2" name="Picture 3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2268200"/>
          <a:ext cx="11811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18</xdr:row>
      <xdr:rowOff>123825</xdr:rowOff>
    </xdr:from>
    <xdr:to>
      <xdr:col>2</xdr:col>
      <xdr:colOff>619125</xdr:colOff>
      <xdr:row>21</xdr:row>
      <xdr:rowOff>114300</xdr:rowOff>
    </xdr:to>
    <xdr:pic>
      <xdr:nvPicPr>
        <xdr:cNvPr id="3" name="Picture 4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800725"/>
          <a:ext cx="11811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4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10.140625" style="6" bestFit="1" customWidth="1"/>
  </cols>
  <sheetData>
    <row r="1" ht="18.75">
      <c r="A1" s="9" t="s">
        <v>66</v>
      </c>
    </row>
    <row r="2" ht="21">
      <c r="A2" s="10">
        <v>1</v>
      </c>
    </row>
    <row r="3" ht="21">
      <c r="A3" s="11">
        <v>2</v>
      </c>
    </row>
    <row r="4" ht="21">
      <c r="A4" s="11">
        <v>3</v>
      </c>
    </row>
    <row r="5" ht="21">
      <c r="A5" s="11">
        <v>4</v>
      </c>
    </row>
    <row r="6" ht="21">
      <c r="A6" s="11">
        <v>5</v>
      </c>
    </row>
    <row r="7" ht="21">
      <c r="A7" s="11">
        <v>6</v>
      </c>
    </row>
    <row r="8" ht="21">
      <c r="A8" s="11">
        <v>7</v>
      </c>
    </row>
    <row r="9" ht="21">
      <c r="A9" s="11">
        <v>8</v>
      </c>
    </row>
    <row r="10" ht="21">
      <c r="A10" s="11">
        <v>9</v>
      </c>
    </row>
    <row r="11" ht="21">
      <c r="A11" s="11">
        <v>10</v>
      </c>
    </row>
    <row r="12" ht="21">
      <c r="A12" s="8">
        <v>11</v>
      </c>
    </row>
    <row r="13" ht="21">
      <c r="A13" s="8">
        <v>12</v>
      </c>
    </row>
    <row r="14" ht="21">
      <c r="A14" s="8">
        <v>13</v>
      </c>
    </row>
    <row r="15" ht="21">
      <c r="A15" s="8">
        <v>14</v>
      </c>
    </row>
    <row r="16" ht="21">
      <c r="A16" s="8">
        <v>15</v>
      </c>
    </row>
    <row r="17" ht="21">
      <c r="A17" s="8">
        <v>16</v>
      </c>
    </row>
    <row r="18" ht="21">
      <c r="A18" s="8">
        <v>17</v>
      </c>
    </row>
    <row r="19" ht="21">
      <c r="A19" s="8">
        <v>18</v>
      </c>
    </row>
    <row r="20" ht="21">
      <c r="A20" s="8">
        <v>19</v>
      </c>
    </row>
    <row r="21" ht="21">
      <c r="A21" s="8">
        <v>20</v>
      </c>
    </row>
    <row r="22" ht="21">
      <c r="A22" s="8">
        <v>21</v>
      </c>
    </row>
    <row r="23" ht="21">
      <c r="A23" s="8">
        <v>22</v>
      </c>
    </row>
    <row r="24" ht="21">
      <c r="A24" s="8">
        <v>23</v>
      </c>
    </row>
    <row r="25" ht="21">
      <c r="A25" s="8">
        <v>24</v>
      </c>
    </row>
    <row r="26" ht="21">
      <c r="A26" s="8">
        <v>25</v>
      </c>
    </row>
    <row r="27" ht="21">
      <c r="A27" s="8">
        <v>26</v>
      </c>
    </row>
    <row r="28" ht="21">
      <c r="A28" s="8">
        <v>27</v>
      </c>
    </row>
    <row r="29" ht="21">
      <c r="A29" s="8">
        <v>28</v>
      </c>
    </row>
    <row r="30" ht="21">
      <c r="A30" s="8">
        <v>29</v>
      </c>
    </row>
    <row r="31" ht="21">
      <c r="A31" s="8">
        <v>30</v>
      </c>
    </row>
    <row r="32" ht="21">
      <c r="A32" s="8">
        <v>31</v>
      </c>
    </row>
    <row r="33" ht="21">
      <c r="A33" s="8">
        <v>32</v>
      </c>
    </row>
    <row r="34" ht="21">
      <c r="A34" s="8">
        <v>33</v>
      </c>
    </row>
    <row r="35" ht="21">
      <c r="A35" s="8">
        <v>34</v>
      </c>
    </row>
    <row r="36" ht="21">
      <c r="A36" s="8">
        <v>35</v>
      </c>
    </row>
    <row r="37" ht="21">
      <c r="A37" s="8">
        <v>36</v>
      </c>
    </row>
    <row r="38" ht="21">
      <c r="A38" s="8">
        <v>37</v>
      </c>
    </row>
    <row r="39" ht="21">
      <c r="A39" s="8">
        <v>38</v>
      </c>
    </row>
    <row r="40" ht="21">
      <c r="A40" s="8">
        <v>39</v>
      </c>
    </row>
    <row r="41" ht="21">
      <c r="A41" s="8">
        <v>40</v>
      </c>
    </row>
    <row r="42" ht="21">
      <c r="A42" s="8">
        <v>41</v>
      </c>
    </row>
    <row r="43" ht="21">
      <c r="A43" s="8">
        <v>42</v>
      </c>
    </row>
    <row r="44" ht="21">
      <c r="A44" s="8">
        <v>43</v>
      </c>
    </row>
    <row r="45" ht="21">
      <c r="A45" s="8">
        <v>44</v>
      </c>
    </row>
    <row r="46" ht="21">
      <c r="A46" s="8">
        <v>45</v>
      </c>
    </row>
    <row r="47" ht="21">
      <c r="A47" s="8">
        <v>46</v>
      </c>
    </row>
    <row r="48" ht="21">
      <c r="A48" s="8">
        <v>47</v>
      </c>
    </row>
    <row r="49" ht="21">
      <c r="A49" s="8">
        <v>48</v>
      </c>
    </row>
    <row r="50" ht="21">
      <c r="A50" s="8">
        <v>49</v>
      </c>
    </row>
    <row r="51" ht="21">
      <c r="A51" s="8">
        <v>50</v>
      </c>
    </row>
    <row r="52" ht="21">
      <c r="A52" s="8">
        <v>51</v>
      </c>
    </row>
    <row r="53" ht="21">
      <c r="A53" s="8">
        <v>52</v>
      </c>
    </row>
    <row r="54" ht="21">
      <c r="A54" s="8">
        <v>53</v>
      </c>
    </row>
    <row r="55" ht="21">
      <c r="A55" s="8">
        <v>54</v>
      </c>
    </row>
    <row r="56" ht="21">
      <c r="A56" s="8">
        <v>55</v>
      </c>
    </row>
    <row r="57" ht="21">
      <c r="A57" s="8">
        <v>56</v>
      </c>
    </row>
    <row r="58" ht="21">
      <c r="A58" s="8">
        <v>57</v>
      </c>
    </row>
    <row r="59" ht="21">
      <c r="A59" s="8">
        <v>58</v>
      </c>
    </row>
    <row r="60" ht="21">
      <c r="A60" s="8">
        <v>59</v>
      </c>
    </row>
    <row r="61" ht="21">
      <c r="A61" s="8">
        <v>60</v>
      </c>
    </row>
    <row r="62" ht="21">
      <c r="A62" s="8">
        <v>61</v>
      </c>
    </row>
    <row r="63" ht="21">
      <c r="A63" s="8">
        <v>62</v>
      </c>
    </row>
    <row r="64" ht="21">
      <c r="A64" s="8">
        <v>63</v>
      </c>
    </row>
    <row r="65" ht="21">
      <c r="A65" s="8">
        <v>64</v>
      </c>
    </row>
    <row r="66" ht="21">
      <c r="A66" s="8">
        <v>65</v>
      </c>
    </row>
    <row r="67" ht="21">
      <c r="A67" s="8">
        <v>66</v>
      </c>
    </row>
    <row r="68" ht="21">
      <c r="A68" s="8">
        <v>67</v>
      </c>
    </row>
    <row r="69" ht="21">
      <c r="A69" s="8">
        <v>68</v>
      </c>
    </row>
    <row r="70" ht="21">
      <c r="A70" s="8">
        <v>69</v>
      </c>
    </row>
    <row r="71" ht="21">
      <c r="A71" s="8">
        <v>70</v>
      </c>
    </row>
    <row r="72" ht="21">
      <c r="A72" s="8">
        <v>71</v>
      </c>
    </row>
    <row r="73" ht="21">
      <c r="A73" s="8">
        <v>72</v>
      </c>
    </row>
    <row r="74" ht="21">
      <c r="A74" s="8">
        <v>73</v>
      </c>
    </row>
    <row r="75" ht="21">
      <c r="A75" s="8">
        <v>74</v>
      </c>
    </row>
    <row r="76" ht="21">
      <c r="A76" s="8">
        <v>75</v>
      </c>
    </row>
    <row r="77" ht="21">
      <c r="A77" s="8">
        <v>76</v>
      </c>
    </row>
    <row r="78" ht="21">
      <c r="A78" s="8">
        <v>77</v>
      </c>
    </row>
    <row r="79" ht="21">
      <c r="A79" s="8">
        <v>78</v>
      </c>
    </row>
    <row r="80" ht="21">
      <c r="A80" s="8">
        <v>79</v>
      </c>
    </row>
    <row r="81" ht="21">
      <c r="A81" s="8">
        <v>80</v>
      </c>
    </row>
    <row r="82" ht="21">
      <c r="A82" s="8">
        <v>81</v>
      </c>
    </row>
    <row r="83" ht="21">
      <c r="A83" s="8">
        <v>82</v>
      </c>
    </row>
    <row r="84" ht="21">
      <c r="A84" s="8">
        <v>83</v>
      </c>
    </row>
    <row r="85" ht="21">
      <c r="A85" s="8">
        <v>84</v>
      </c>
    </row>
    <row r="86" ht="21">
      <c r="A86" s="8">
        <v>85</v>
      </c>
    </row>
    <row r="87" ht="21">
      <c r="A87" s="8">
        <v>86</v>
      </c>
    </row>
    <row r="88" ht="21">
      <c r="A88" s="8">
        <v>87</v>
      </c>
    </row>
    <row r="89" ht="21">
      <c r="A89" s="8">
        <v>88</v>
      </c>
    </row>
    <row r="90" ht="21">
      <c r="A90" s="8">
        <v>89</v>
      </c>
    </row>
    <row r="91" ht="21">
      <c r="A91" s="8">
        <v>90</v>
      </c>
    </row>
    <row r="92" ht="21">
      <c r="A92" s="8">
        <v>91</v>
      </c>
    </row>
    <row r="93" ht="21">
      <c r="A93" s="8">
        <v>92</v>
      </c>
    </row>
    <row r="94" ht="21">
      <c r="A94" s="8">
        <v>93</v>
      </c>
    </row>
    <row r="95" ht="21">
      <c r="A95" s="8">
        <v>94</v>
      </c>
    </row>
    <row r="96" ht="21">
      <c r="A96" s="8">
        <v>95</v>
      </c>
    </row>
    <row r="97" ht="21">
      <c r="A97" s="8">
        <v>96</v>
      </c>
    </row>
    <row r="98" ht="21">
      <c r="A98" s="8">
        <v>97</v>
      </c>
    </row>
    <row r="99" ht="21">
      <c r="A99" s="8">
        <v>98</v>
      </c>
    </row>
    <row r="100" ht="21">
      <c r="A100" s="8">
        <v>99</v>
      </c>
    </row>
    <row r="101" ht="21">
      <c r="A101" s="8">
        <v>100</v>
      </c>
    </row>
    <row r="102" ht="21">
      <c r="A102" s="8">
        <v>101</v>
      </c>
    </row>
    <row r="103" ht="21">
      <c r="A103" s="8">
        <v>102</v>
      </c>
    </row>
    <row r="104" ht="21">
      <c r="A104" s="8">
        <v>103</v>
      </c>
    </row>
    <row r="105" ht="21">
      <c r="A105" s="8">
        <v>104</v>
      </c>
    </row>
    <row r="106" ht="21">
      <c r="A106" s="8">
        <v>105</v>
      </c>
    </row>
    <row r="107" ht="21">
      <c r="A107" s="8">
        <v>106</v>
      </c>
    </row>
    <row r="108" ht="21">
      <c r="A108" s="8">
        <v>107</v>
      </c>
    </row>
    <row r="109" ht="21">
      <c r="A109" s="8">
        <v>108</v>
      </c>
    </row>
    <row r="110" ht="21">
      <c r="A110" s="8">
        <v>109</v>
      </c>
    </row>
    <row r="111" ht="21">
      <c r="A111" s="8">
        <v>110</v>
      </c>
    </row>
    <row r="112" ht="21">
      <c r="A112" s="8">
        <v>111</v>
      </c>
    </row>
    <row r="113" ht="21">
      <c r="A113" s="8">
        <v>112</v>
      </c>
    </row>
    <row r="114" ht="21">
      <c r="A114" s="8">
        <v>113</v>
      </c>
    </row>
    <row r="115" ht="21">
      <c r="A115" s="8">
        <v>114</v>
      </c>
    </row>
    <row r="116" ht="21">
      <c r="A116" s="8">
        <v>115</v>
      </c>
    </row>
    <row r="117" ht="21">
      <c r="A117" s="8">
        <v>116</v>
      </c>
    </row>
    <row r="118" ht="21">
      <c r="A118" s="8">
        <v>117</v>
      </c>
    </row>
    <row r="119" ht="21">
      <c r="A119" s="8">
        <v>118</v>
      </c>
    </row>
    <row r="120" ht="21">
      <c r="A120" s="8">
        <v>119</v>
      </c>
    </row>
    <row r="121" ht="21">
      <c r="A121" s="8">
        <v>120</v>
      </c>
    </row>
    <row r="122" ht="21">
      <c r="A122" s="8">
        <v>121</v>
      </c>
    </row>
    <row r="123" ht="21">
      <c r="A123" s="8">
        <v>122</v>
      </c>
    </row>
    <row r="124" ht="21">
      <c r="A124" s="8">
        <v>123</v>
      </c>
    </row>
    <row r="125" ht="21">
      <c r="A125" s="8">
        <v>124</v>
      </c>
    </row>
    <row r="126" ht="21">
      <c r="A126" s="8">
        <v>125</v>
      </c>
    </row>
    <row r="127" ht="21">
      <c r="A127" s="8">
        <v>126</v>
      </c>
    </row>
    <row r="128" ht="21">
      <c r="A128" s="8">
        <v>127</v>
      </c>
    </row>
    <row r="129" ht="21">
      <c r="A129" s="8">
        <v>128</v>
      </c>
    </row>
    <row r="130" ht="21">
      <c r="A130" s="8">
        <v>129</v>
      </c>
    </row>
    <row r="131" ht="21">
      <c r="A131" s="8">
        <v>130</v>
      </c>
    </row>
    <row r="132" ht="21">
      <c r="A132" s="8">
        <v>131</v>
      </c>
    </row>
    <row r="133" ht="21">
      <c r="A133" s="8">
        <v>132</v>
      </c>
    </row>
    <row r="134" ht="21">
      <c r="A134" s="8">
        <v>133</v>
      </c>
    </row>
    <row r="135" ht="21">
      <c r="A135" s="8">
        <v>134</v>
      </c>
    </row>
    <row r="136" ht="21">
      <c r="A136" s="8">
        <v>135</v>
      </c>
    </row>
    <row r="137" ht="21">
      <c r="A137" s="8">
        <v>136</v>
      </c>
    </row>
    <row r="138" ht="21">
      <c r="A138" s="8">
        <v>137</v>
      </c>
    </row>
    <row r="139" ht="21">
      <c r="A139" s="8">
        <v>138</v>
      </c>
    </row>
    <row r="140" ht="21">
      <c r="A140" s="8">
        <v>139</v>
      </c>
    </row>
    <row r="141" ht="21">
      <c r="A141" s="8">
        <v>140</v>
      </c>
    </row>
    <row r="142" ht="21">
      <c r="A142" s="8">
        <v>141</v>
      </c>
    </row>
    <row r="143" ht="21">
      <c r="A143" s="18">
        <v>142</v>
      </c>
    </row>
    <row r="144" ht="21">
      <c r="A144" s="8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165"/>
  <sheetViews>
    <sheetView tabSelected="1" view="pageBreakPreview" zoomScale="75" zoomScaleNormal="75" zoomScaleSheetLayoutView="75" zoomScalePageLayoutView="0" workbookViewId="0" topLeftCell="A1">
      <pane xSplit="9" ySplit="9" topLeftCell="BB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H151" sqref="H151"/>
    </sheetView>
  </sheetViews>
  <sheetFormatPr defaultColWidth="11.421875" defaultRowHeight="28.5" customHeight="1"/>
  <cols>
    <col min="1" max="1" width="13.00390625" style="6" customWidth="1"/>
    <col min="2" max="3" width="7.00390625" style="6" customWidth="1"/>
    <col min="4" max="4" width="20.7109375" style="2" customWidth="1"/>
    <col min="5" max="5" width="28.8515625" style="2" bestFit="1" customWidth="1"/>
    <col min="6" max="6" width="4.421875" style="3" customWidth="1"/>
    <col min="7" max="8" width="6.7109375" style="3" customWidth="1"/>
    <col min="9" max="9" width="9.28125" style="5" customWidth="1"/>
    <col min="10" max="10" width="3.8515625" style="4" customWidth="1"/>
    <col min="11" max="13" width="3.8515625" style="17" customWidth="1"/>
    <col min="14" max="14" width="6.140625" style="17" customWidth="1"/>
    <col min="15" max="21" width="3.8515625" style="17" customWidth="1"/>
    <col min="22" max="22" width="3.8515625" style="17" hidden="1" customWidth="1"/>
    <col min="23" max="28" width="3.8515625" style="17" customWidth="1"/>
    <col min="29" max="29" width="3.8515625" style="17" hidden="1" customWidth="1"/>
    <col min="30" max="32" width="3.8515625" style="17" customWidth="1"/>
    <col min="33" max="33" width="6.140625" style="17" customWidth="1"/>
    <col min="34" max="40" width="3.8515625" style="17" customWidth="1"/>
    <col min="41" max="41" width="6.00390625" style="17" customWidth="1"/>
    <col min="42" max="48" width="4.28125" style="3" customWidth="1"/>
    <col min="49" max="49" width="6.7109375" style="3" customWidth="1"/>
    <col min="50" max="51" width="4.28125" style="3" customWidth="1"/>
    <col min="52" max="57" width="3.8515625" style="17" customWidth="1"/>
    <col min="58" max="58" width="3.8515625" style="17" hidden="1" customWidth="1"/>
    <col min="59" max="59" width="3.8515625" style="17" customWidth="1"/>
    <col min="60" max="60" width="6.00390625" style="17" customWidth="1"/>
    <col min="61" max="62" width="3.8515625" style="17" customWidth="1"/>
    <col min="63" max="63" width="3.8515625" style="17" hidden="1" customWidth="1"/>
    <col min="64" max="64" width="8.140625" style="17" customWidth="1"/>
    <col min="65" max="66" width="3.8515625" style="17" customWidth="1"/>
    <col min="67" max="67" width="6.8515625" style="17" customWidth="1"/>
    <col min="68" max="68" width="3.8515625" style="17" customWidth="1"/>
    <col min="69" max="69" width="3.8515625" style="20" hidden="1" customWidth="1"/>
    <col min="70" max="70" width="3.8515625" style="17" customWidth="1"/>
    <col min="71" max="71" width="6.140625" style="17" customWidth="1"/>
    <col min="72" max="79" width="3.8515625" style="17" customWidth="1"/>
    <col min="80" max="80" width="3.8515625" style="17" hidden="1" customWidth="1"/>
    <col min="81" max="95" width="3.8515625" style="17" customWidth="1"/>
    <col min="96" max="16384" width="11.421875" style="87" customWidth="1"/>
  </cols>
  <sheetData>
    <row r="1" spans="1:95" ht="28.5" customHeight="1">
      <c r="A1" s="34"/>
      <c r="B1" s="34"/>
      <c r="C1" s="34"/>
      <c r="D1" s="3"/>
      <c r="E1" s="147" t="s">
        <v>241</v>
      </c>
      <c r="F1" s="147"/>
      <c r="G1" s="147"/>
      <c r="H1" s="147"/>
      <c r="I1" s="148"/>
      <c r="J1" s="137" t="s">
        <v>155</v>
      </c>
      <c r="K1" s="126" t="s">
        <v>229</v>
      </c>
      <c r="L1" s="126" t="s">
        <v>228</v>
      </c>
      <c r="M1" s="126" t="s">
        <v>231</v>
      </c>
      <c r="N1" s="126" t="s">
        <v>246</v>
      </c>
      <c r="O1" s="126" t="s">
        <v>236</v>
      </c>
      <c r="P1" s="126" t="s">
        <v>232</v>
      </c>
      <c r="Q1" s="126" t="s">
        <v>233</v>
      </c>
      <c r="R1" s="126" t="s">
        <v>235</v>
      </c>
      <c r="S1" s="126" t="s">
        <v>237</v>
      </c>
      <c r="T1" s="126" t="s">
        <v>243</v>
      </c>
      <c r="U1" s="126" t="s">
        <v>244</v>
      </c>
      <c r="V1" s="110"/>
      <c r="W1" s="126" t="s">
        <v>242</v>
      </c>
      <c r="X1" s="126" t="s">
        <v>247</v>
      </c>
      <c r="Y1" s="126" t="s">
        <v>248</v>
      </c>
      <c r="Z1" s="126" t="s">
        <v>249</v>
      </c>
      <c r="AA1" s="126" t="s">
        <v>251</v>
      </c>
      <c r="AB1" s="126" t="s">
        <v>250</v>
      </c>
      <c r="AC1" s="110"/>
      <c r="AD1" s="126" t="s">
        <v>253</v>
      </c>
      <c r="AE1" s="126" t="s">
        <v>252</v>
      </c>
      <c r="AF1" s="126" t="s">
        <v>254</v>
      </c>
      <c r="AG1" s="126" t="s">
        <v>291</v>
      </c>
      <c r="AH1" s="126" t="s">
        <v>255</v>
      </c>
      <c r="AI1" s="126" t="s">
        <v>256</v>
      </c>
      <c r="AJ1" s="126" t="s">
        <v>260</v>
      </c>
      <c r="AK1" s="131" t="s">
        <v>277</v>
      </c>
      <c r="AL1" s="131" t="s">
        <v>274</v>
      </c>
      <c r="AM1" s="131" t="s">
        <v>261</v>
      </c>
      <c r="AN1" s="131" t="s">
        <v>280</v>
      </c>
      <c r="AO1" s="126" t="s">
        <v>273</v>
      </c>
      <c r="AP1" s="126" t="s">
        <v>262</v>
      </c>
      <c r="AQ1" s="131" t="s">
        <v>283</v>
      </c>
      <c r="AR1" s="131" t="s">
        <v>272</v>
      </c>
      <c r="AS1" s="131" t="s">
        <v>265</v>
      </c>
      <c r="AT1" s="131" t="s">
        <v>266</v>
      </c>
      <c r="AU1" s="131" t="s">
        <v>281</v>
      </c>
      <c r="AV1" s="126" t="s">
        <v>271</v>
      </c>
      <c r="AW1" s="126" t="s">
        <v>267</v>
      </c>
      <c r="AX1" s="155" t="s">
        <v>269</v>
      </c>
      <c r="AY1" s="131" t="s">
        <v>268</v>
      </c>
      <c r="AZ1" s="126" t="s">
        <v>287</v>
      </c>
      <c r="BA1" s="126" t="s">
        <v>275</v>
      </c>
      <c r="BB1" s="126" t="s">
        <v>276</v>
      </c>
      <c r="BC1" s="126" t="s">
        <v>284</v>
      </c>
      <c r="BD1" s="126" t="s">
        <v>289</v>
      </c>
      <c r="BE1" s="126" t="s">
        <v>282</v>
      </c>
      <c r="BF1" s="110"/>
      <c r="BG1" s="132" t="s">
        <v>288</v>
      </c>
      <c r="BH1" s="126" t="s">
        <v>292</v>
      </c>
      <c r="BI1" s="132" t="s">
        <v>294</v>
      </c>
      <c r="BJ1" s="126" t="s">
        <v>293</v>
      </c>
      <c r="BK1" s="110"/>
      <c r="BL1" s="126" t="s">
        <v>297</v>
      </c>
      <c r="BM1" s="126" t="s">
        <v>295</v>
      </c>
      <c r="BN1" s="126" t="s">
        <v>303</v>
      </c>
      <c r="BO1" s="126" t="s">
        <v>300</v>
      </c>
      <c r="BP1" s="126" t="s">
        <v>301</v>
      </c>
      <c r="BQ1" s="131"/>
      <c r="BR1" s="126" t="s">
        <v>305</v>
      </c>
      <c r="BS1" s="126" t="s">
        <v>304</v>
      </c>
      <c r="BT1" s="126" t="s">
        <v>315</v>
      </c>
      <c r="BU1" s="126" t="s">
        <v>306</v>
      </c>
      <c r="BV1" s="126" t="s">
        <v>313</v>
      </c>
      <c r="BW1" s="126" t="s">
        <v>321</v>
      </c>
      <c r="BX1" s="126" t="s">
        <v>318</v>
      </c>
      <c r="BY1" s="126" t="s">
        <v>319</v>
      </c>
      <c r="BZ1" s="126" t="s">
        <v>310</v>
      </c>
      <c r="CA1" s="126" t="s">
        <v>311</v>
      </c>
      <c r="CB1" s="126"/>
      <c r="CC1" s="126" t="s">
        <v>312</v>
      </c>
      <c r="CD1" s="126" t="s">
        <v>314</v>
      </c>
      <c r="CE1" s="126" t="s">
        <v>317</v>
      </c>
      <c r="CF1" s="126" t="s">
        <v>320</v>
      </c>
      <c r="CG1" s="126" t="s">
        <v>316</v>
      </c>
      <c r="CH1" s="128"/>
      <c r="CI1" s="128"/>
      <c r="CJ1" s="128"/>
      <c r="CK1" s="128"/>
      <c r="CL1" s="128"/>
      <c r="CM1" s="128"/>
      <c r="CN1" s="128"/>
      <c r="CO1" s="128"/>
      <c r="CP1" s="128"/>
      <c r="CQ1" s="128"/>
    </row>
    <row r="2" spans="1:95" ht="28.5" customHeight="1">
      <c r="A2" s="149" t="s">
        <v>240</v>
      </c>
      <c r="B2" s="150"/>
      <c r="C2" s="75"/>
      <c r="D2" s="33"/>
      <c r="E2" s="147"/>
      <c r="F2" s="147"/>
      <c r="G2" s="147"/>
      <c r="H2" s="147"/>
      <c r="I2" s="148"/>
      <c r="J2" s="13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11"/>
      <c r="W2" s="127"/>
      <c r="X2" s="127"/>
      <c r="Y2" s="127"/>
      <c r="Z2" s="127"/>
      <c r="AA2" s="127"/>
      <c r="AB2" s="127"/>
      <c r="AC2" s="111"/>
      <c r="AD2" s="127"/>
      <c r="AE2" s="127"/>
      <c r="AF2" s="127"/>
      <c r="AG2" s="127"/>
      <c r="AH2" s="127"/>
      <c r="AI2" s="127"/>
      <c r="AJ2" s="127"/>
      <c r="AK2" s="131"/>
      <c r="AL2" s="131"/>
      <c r="AM2" s="131"/>
      <c r="AN2" s="131"/>
      <c r="AO2" s="127"/>
      <c r="AP2" s="127"/>
      <c r="AQ2" s="131"/>
      <c r="AR2" s="131"/>
      <c r="AS2" s="131"/>
      <c r="AT2" s="131"/>
      <c r="AU2" s="131"/>
      <c r="AV2" s="127"/>
      <c r="AW2" s="127"/>
      <c r="AX2" s="155"/>
      <c r="AY2" s="155"/>
      <c r="AZ2" s="127"/>
      <c r="BA2" s="127"/>
      <c r="BB2" s="127"/>
      <c r="BC2" s="127"/>
      <c r="BD2" s="127"/>
      <c r="BE2" s="127"/>
      <c r="BF2" s="111"/>
      <c r="BG2" s="132"/>
      <c r="BH2" s="127"/>
      <c r="BI2" s="132"/>
      <c r="BJ2" s="127"/>
      <c r="BK2" s="111"/>
      <c r="BL2" s="127"/>
      <c r="BM2" s="127"/>
      <c r="BN2" s="127"/>
      <c r="BO2" s="127"/>
      <c r="BP2" s="127"/>
      <c r="BQ2" s="156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9"/>
      <c r="CI2" s="129"/>
      <c r="CJ2" s="129"/>
      <c r="CK2" s="129"/>
      <c r="CL2" s="129"/>
      <c r="CM2" s="129"/>
      <c r="CN2" s="129"/>
      <c r="CO2" s="129"/>
      <c r="CP2" s="129"/>
      <c r="CQ2" s="129"/>
    </row>
    <row r="3" spans="1:95" ht="28.5" customHeight="1">
      <c r="A3" s="151" t="s">
        <v>239</v>
      </c>
      <c r="B3" s="151"/>
      <c r="C3" s="92"/>
      <c r="D3" s="91"/>
      <c r="E3" s="146" t="s">
        <v>245</v>
      </c>
      <c r="F3" s="146"/>
      <c r="G3" s="146"/>
      <c r="H3" s="146"/>
      <c r="I3" s="146"/>
      <c r="J3" s="13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11"/>
      <c r="W3" s="127"/>
      <c r="X3" s="127"/>
      <c r="Y3" s="127"/>
      <c r="Z3" s="127"/>
      <c r="AA3" s="127"/>
      <c r="AB3" s="127"/>
      <c r="AC3" s="111"/>
      <c r="AD3" s="127"/>
      <c r="AE3" s="127"/>
      <c r="AF3" s="127"/>
      <c r="AG3" s="127"/>
      <c r="AH3" s="127"/>
      <c r="AI3" s="127"/>
      <c r="AJ3" s="127"/>
      <c r="AK3" s="131"/>
      <c r="AL3" s="131"/>
      <c r="AM3" s="131"/>
      <c r="AN3" s="131"/>
      <c r="AO3" s="127"/>
      <c r="AP3" s="127"/>
      <c r="AQ3" s="131"/>
      <c r="AR3" s="131"/>
      <c r="AS3" s="131"/>
      <c r="AT3" s="131"/>
      <c r="AU3" s="131"/>
      <c r="AV3" s="127"/>
      <c r="AW3" s="127"/>
      <c r="AX3" s="155"/>
      <c r="AY3" s="155"/>
      <c r="AZ3" s="127"/>
      <c r="BA3" s="127"/>
      <c r="BB3" s="127"/>
      <c r="BC3" s="127"/>
      <c r="BD3" s="127"/>
      <c r="BE3" s="127"/>
      <c r="BF3" s="111"/>
      <c r="BG3" s="132"/>
      <c r="BH3" s="127"/>
      <c r="BI3" s="132"/>
      <c r="BJ3" s="127"/>
      <c r="BK3" s="111"/>
      <c r="BL3" s="127"/>
      <c r="BM3" s="127"/>
      <c r="BN3" s="127"/>
      <c r="BO3" s="127"/>
      <c r="BP3" s="127"/>
      <c r="BQ3" s="156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9"/>
      <c r="CI3" s="129"/>
      <c r="CJ3" s="129"/>
      <c r="CK3" s="129"/>
      <c r="CL3" s="129"/>
      <c r="CM3" s="129"/>
      <c r="CN3" s="129"/>
      <c r="CO3" s="129"/>
      <c r="CP3" s="129"/>
      <c r="CQ3" s="129"/>
    </row>
    <row r="4" spans="1:95" ht="28.5" customHeight="1">
      <c r="A4" s="152" t="s">
        <v>238</v>
      </c>
      <c r="B4" s="152"/>
      <c r="C4" s="92"/>
      <c r="D4" s="92"/>
      <c r="E4" s="145">
        <f ca="1">TODAY()</f>
        <v>43255</v>
      </c>
      <c r="F4" s="145"/>
      <c r="G4" s="145"/>
      <c r="H4" s="145"/>
      <c r="I4" s="145"/>
      <c r="J4" s="13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11"/>
      <c r="W4" s="127"/>
      <c r="X4" s="127"/>
      <c r="Y4" s="127"/>
      <c r="Z4" s="127"/>
      <c r="AA4" s="127"/>
      <c r="AB4" s="127"/>
      <c r="AC4" s="111"/>
      <c r="AD4" s="127"/>
      <c r="AE4" s="127"/>
      <c r="AF4" s="127"/>
      <c r="AG4" s="127"/>
      <c r="AH4" s="127"/>
      <c r="AI4" s="127"/>
      <c r="AJ4" s="127"/>
      <c r="AK4" s="131"/>
      <c r="AL4" s="131"/>
      <c r="AM4" s="131"/>
      <c r="AN4" s="131"/>
      <c r="AO4" s="127"/>
      <c r="AP4" s="127"/>
      <c r="AQ4" s="131"/>
      <c r="AR4" s="131"/>
      <c r="AS4" s="131"/>
      <c r="AT4" s="131"/>
      <c r="AU4" s="131"/>
      <c r="AV4" s="127"/>
      <c r="AW4" s="127"/>
      <c r="AX4" s="155"/>
      <c r="AY4" s="155"/>
      <c r="AZ4" s="127"/>
      <c r="BA4" s="127"/>
      <c r="BB4" s="127"/>
      <c r="BC4" s="127"/>
      <c r="BD4" s="127"/>
      <c r="BE4" s="127"/>
      <c r="BF4" s="111"/>
      <c r="BG4" s="132"/>
      <c r="BH4" s="127"/>
      <c r="BI4" s="132"/>
      <c r="BJ4" s="127"/>
      <c r="BK4" s="111"/>
      <c r="BL4" s="127"/>
      <c r="BM4" s="127"/>
      <c r="BN4" s="127"/>
      <c r="BO4" s="127"/>
      <c r="BP4" s="127"/>
      <c r="BQ4" s="156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9"/>
      <c r="CI4" s="129"/>
      <c r="CJ4" s="129"/>
      <c r="CK4" s="129"/>
      <c r="CL4" s="129"/>
      <c r="CM4" s="129"/>
      <c r="CN4" s="129"/>
      <c r="CO4" s="129"/>
      <c r="CP4" s="129"/>
      <c r="CQ4" s="129"/>
    </row>
    <row r="5" spans="1:95" ht="47.25" customHeight="1">
      <c r="A5" s="142" t="s">
        <v>234</v>
      </c>
      <c r="B5" s="143"/>
      <c r="C5" s="143"/>
      <c r="D5" s="143"/>
      <c r="E5" s="143"/>
      <c r="F5" s="94"/>
      <c r="G5" s="140">
        <f>SUM(G10:G147)</f>
        <v>9912</v>
      </c>
      <c r="H5" s="153">
        <f>SUM(H10:H147)</f>
        <v>11133.280000000002</v>
      </c>
      <c r="I5" s="138">
        <f>SUM(I10:I147)</f>
        <v>21045.280000000002</v>
      </c>
      <c r="J5" s="13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11"/>
      <c r="W5" s="127"/>
      <c r="X5" s="127"/>
      <c r="Y5" s="127"/>
      <c r="Z5" s="127"/>
      <c r="AA5" s="127"/>
      <c r="AB5" s="127"/>
      <c r="AC5" s="111"/>
      <c r="AD5" s="127"/>
      <c r="AE5" s="127"/>
      <c r="AF5" s="127"/>
      <c r="AG5" s="127"/>
      <c r="AH5" s="127"/>
      <c r="AI5" s="127"/>
      <c r="AJ5" s="127"/>
      <c r="AK5" s="131"/>
      <c r="AL5" s="131"/>
      <c r="AM5" s="131"/>
      <c r="AN5" s="131"/>
      <c r="AO5" s="127"/>
      <c r="AP5" s="127"/>
      <c r="AQ5" s="131"/>
      <c r="AR5" s="131"/>
      <c r="AS5" s="131"/>
      <c r="AT5" s="131"/>
      <c r="AU5" s="131"/>
      <c r="AV5" s="127"/>
      <c r="AW5" s="127"/>
      <c r="AX5" s="155"/>
      <c r="AY5" s="155"/>
      <c r="AZ5" s="127"/>
      <c r="BA5" s="127"/>
      <c r="BB5" s="127"/>
      <c r="BC5" s="127"/>
      <c r="BD5" s="127"/>
      <c r="BE5" s="127"/>
      <c r="BF5" s="111"/>
      <c r="BG5" s="132"/>
      <c r="BH5" s="127"/>
      <c r="BI5" s="132"/>
      <c r="BJ5" s="127"/>
      <c r="BK5" s="111"/>
      <c r="BL5" s="127"/>
      <c r="BM5" s="127"/>
      <c r="BN5" s="127"/>
      <c r="BO5" s="127"/>
      <c r="BP5" s="127"/>
      <c r="BQ5" s="156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30"/>
      <c r="CI5" s="130"/>
      <c r="CJ5" s="130"/>
      <c r="CK5" s="130"/>
      <c r="CL5" s="130"/>
      <c r="CM5" s="130"/>
      <c r="CN5" s="130"/>
      <c r="CO5" s="130"/>
      <c r="CP5" s="130"/>
      <c r="CQ5" s="130"/>
    </row>
    <row r="6" spans="1:95" ht="13.5" customHeight="1">
      <c r="A6" s="144"/>
      <c r="B6" s="144"/>
      <c r="C6" s="144"/>
      <c r="D6" s="144"/>
      <c r="E6" s="144"/>
      <c r="F6" s="95"/>
      <c r="G6" s="141"/>
      <c r="H6" s="154"/>
      <c r="I6" s="139"/>
      <c r="J6" s="35"/>
      <c r="K6" s="83" t="s">
        <v>230</v>
      </c>
      <c r="L6" s="83"/>
      <c r="M6" s="83"/>
      <c r="N6" s="83" t="s">
        <v>230</v>
      </c>
      <c r="O6" s="83"/>
      <c r="P6" s="83" t="s">
        <v>230</v>
      </c>
      <c r="Q6" s="83"/>
      <c r="R6" s="83"/>
      <c r="S6" s="83" t="s">
        <v>230</v>
      </c>
      <c r="T6" s="83"/>
      <c r="U6" s="83"/>
      <c r="V6" s="83" t="s">
        <v>230</v>
      </c>
      <c r="W6" s="83" t="s">
        <v>230</v>
      </c>
      <c r="X6" s="83"/>
      <c r="Y6" s="83" t="s">
        <v>230</v>
      </c>
      <c r="Z6" s="83"/>
      <c r="AA6" s="83" t="s">
        <v>230</v>
      </c>
      <c r="AB6" s="83"/>
      <c r="AC6" s="83" t="s">
        <v>230</v>
      </c>
      <c r="AD6" s="83" t="s">
        <v>230</v>
      </c>
      <c r="AE6" s="83"/>
      <c r="AF6" s="83"/>
      <c r="AG6" s="83" t="s">
        <v>230</v>
      </c>
      <c r="AH6" s="83"/>
      <c r="AI6" s="83" t="s">
        <v>230</v>
      </c>
      <c r="AJ6" s="83"/>
      <c r="AK6" s="83"/>
      <c r="AL6" s="83" t="s">
        <v>230</v>
      </c>
      <c r="AM6" s="83"/>
      <c r="AN6" s="83"/>
      <c r="AO6" s="83"/>
      <c r="AP6" s="83"/>
      <c r="AQ6" s="83"/>
      <c r="AR6" s="83" t="s">
        <v>230</v>
      </c>
      <c r="AS6" s="83" t="s">
        <v>230</v>
      </c>
      <c r="AT6" s="83"/>
      <c r="AU6" s="83"/>
      <c r="AV6" s="83" t="s">
        <v>230</v>
      </c>
      <c r="AW6" s="83"/>
      <c r="AX6" s="83" t="s">
        <v>230</v>
      </c>
      <c r="AY6" s="83" t="s">
        <v>230</v>
      </c>
      <c r="AZ6" s="83" t="s">
        <v>230</v>
      </c>
      <c r="BA6" s="83"/>
      <c r="BB6" s="83" t="s">
        <v>230</v>
      </c>
      <c r="BC6" s="83"/>
      <c r="BD6" s="83" t="s">
        <v>230</v>
      </c>
      <c r="BE6" s="83"/>
      <c r="BF6" s="83" t="s">
        <v>230</v>
      </c>
      <c r="BG6" s="83" t="s">
        <v>230</v>
      </c>
      <c r="BH6" s="83"/>
      <c r="BI6" s="83" t="s">
        <v>230</v>
      </c>
      <c r="BJ6" s="83"/>
      <c r="BK6" s="83" t="s">
        <v>230</v>
      </c>
      <c r="BL6" s="83" t="s">
        <v>230</v>
      </c>
      <c r="BM6" s="83"/>
      <c r="BN6" s="83"/>
      <c r="BO6" s="83" t="s">
        <v>230</v>
      </c>
      <c r="BP6" s="83"/>
      <c r="BQ6" s="83"/>
      <c r="BR6" s="83" t="s">
        <v>230</v>
      </c>
      <c r="BS6" s="83"/>
      <c r="BT6" s="83" t="s">
        <v>230</v>
      </c>
      <c r="BU6" s="83"/>
      <c r="BV6" s="83" t="s">
        <v>230</v>
      </c>
      <c r="BW6" s="83"/>
      <c r="BX6" s="83" t="s">
        <v>230</v>
      </c>
      <c r="BY6" s="83"/>
      <c r="BZ6" s="83"/>
      <c r="CA6" s="83"/>
      <c r="CB6" s="83" t="s">
        <v>230</v>
      </c>
      <c r="CC6" s="83" t="s">
        <v>230</v>
      </c>
      <c r="CD6" s="83"/>
      <c r="CE6" s="83"/>
      <c r="CF6" s="83"/>
      <c r="CG6" s="83" t="s">
        <v>230</v>
      </c>
      <c r="CH6" s="83"/>
      <c r="CI6" s="83"/>
      <c r="CJ6" s="83"/>
      <c r="CK6" s="83"/>
      <c r="CL6" s="83"/>
      <c r="CM6" s="83"/>
      <c r="CN6" s="83"/>
      <c r="CO6" s="83"/>
      <c r="CP6" s="83"/>
      <c r="CQ6" s="83"/>
    </row>
    <row r="7" spans="1:95" s="7" customFormat="1" ht="68.25" customHeight="1">
      <c r="A7" s="36" t="s">
        <v>66</v>
      </c>
      <c r="B7" s="96" t="s">
        <v>77</v>
      </c>
      <c r="C7" s="97" t="s">
        <v>195</v>
      </c>
      <c r="D7" s="23" t="s">
        <v>0</v>
      </c>
      <c r="E7" s="24" t="s">
        <v>64</v>
      </c>
      <c r="F7" s="55" t="s">
        <v>121</v>
      </c>
      <c r="G7" s="81" t="s">
        <v>158</v>
      </c>
      <c r="H7" s="82" t="s">
        <v>156</v>
      </c>
      <c r="I7" s="80" t="s">
        <v>157</v>
      </c>
      <c r="J7" s="113">
        <v>42643</v>
      </c>
      <c r="K7" s="113">
        <v>43008</v>
      </c>
      <c r="L7" s="21">
        <v>43016</v>
      </c>
      <c r="M7" s="21">
        <v>43020</v>
      </c>
      <c r="N7" s="21">
        <v>43022</v>
      </c>
      <c r="O7" s="21">
        <v>43023</v>
      </c>
      <c r="P7" s="21">
        <v>43054</v>
      </c>
      <c r="Q7" s="21">
        <v>43030</v>
      </c>
      <c r="R7" s="21">
        <v>43036</v>
      </c>
      <c r="S7" s="21">
        <v>43036</v>
      </c>
      <c r="T7" s="21">
        <v>43037</v>
      </c>
      <c r="U7" s="22">
        <v>43040</v>
      </c>
      <c r="V7" s="22"/>
      <c r="W7" s="22">
        <v>43012</v>
      </c>
      <c r="X7" s="22">
        <v>43044</v>
      </c>
      <c r="Y7" s="22">
        <v>43050</v>
      </c>
      <c r="Z7" s="22">
        <v>43051</v>
      </c>
      <c r="AA7" s="22">
        <v>43057</v>
      </c>
      <c r="AB7" s="22">
        <v>43058</v>
      </c>
      <c r="AC7" s="22"/>
      <c r="AD7" s="22">
        <v>43064</v>
      </c>
      <c r="AE7" s="22">
        <v>43065</v>
      </c>
      <c r="AF7" s="113">
        <v>43070</v>
      </c>
      <c r="AG7" s="113" t="s">
        <v>290</v>
      </c>
      <c r="AH7" s="113">
        <v>43072</v>
      </c>
      <c r="AI7" s="113">
        <v>43075</v>
      </c>
      <c r="AJ7" s="113">
        <v>43078</v>
      </c>
      <c r="AK7" s="113">
        <v>43444</v>
      </c>
      <c r="AL7" s="113">
        <v>43085</v>
      </c>
      <c r="AM7" s="113">
        <v>43086</v>
      </c>
      <c r="AN7" s="113">
        <v>43097</v>
      </c>
      <c r="AO7" s="113">
        <v>43100</v>
      </c>
      <c r="AP7" s="21">
        <v>43106</v>
      </c>
      <c r="AQ7" s="21">
        <v>43114</v>
      </c>
      <c r="AR7" s="21">
        <v>43114</v>
      </c>
      <c r="AS7" s="21">
        <v>43121</v>
      </c>
      <c r="AT7" s="21">
        <v>43127</v>
      </c>
      <c r="AU7" s="21">
        <v>43128</v>
      </c>
      <c r="AV7" s="21">
        <v>43128</v>
      </c>
      <c r="AW7" s="22">
        <v>43135</v>
      </c>
      <c r="AX7" s="22">
        <v>43135</v>
      </c>
      <c r="AY7" s="22">
        <v>43141</v>
      </c>
      <c r="AZ7" s="22">
        <v>43142</v>
      </c>
      <c r="BA7" s="22">
        <v>43142</v>
      </c>
      <c r="BB7" s="22">
        <v>43149</v>
      </c>
      <c r="BC7" s="22">
        <v>43149</v>
      </c>
      <c r="BD7" s="22">
        <v>43155</v>
      </c>
      <c r="BE7" s="22">
        <v>43156</v>
      </c>
      <c r="BF7" s="22"/>
      <c r="BG7" s="113" t="s">
        <v>286</v>
      </c>
      <c r="BH7" s="113" t="s">
        <v>298</v>
      </c>
      <c r="BI7" s="113">
        <v>43170</v>
      </c>
      <c r="BJ7" s="113">
        <v>43170</v>
      </c>
      <c r="BK7" s="113"/>
      <c r="BL7" s="113" t="s">
        <v>296</v>
      </c>
      <c r="BM7" s="113">
        <v>43177</v>
      </c>
      <c r="BN7" s="113" t="s">
        <v>302</v>
      </c>
      <c r="BO7" s="21" t="s">
        <v>299</v>
      </c>
      <c r="BP7" s="21">
        <v>43198</v>
      </c>
      <c r="BQ7" s="21"/>
      <c r="BR7" s="21">
        <v>43204</v>
      </c>
      <c r="BS7" s="21">
        <v>43205</v>
      </c>
      <c r="BT7" s="21">
        <v>43211</v>
      </c>
      <c r="BU7" s="21">
        <v>43212</v>
      </c>
      <c r="BV7" s="21">
        <v>43218</v>
      </c>
      <c r="BW7" s="21">
        <v>43218</v>
      </c>
      <c r="BX7" s="21">
        <v>43219</v>
      </c>
      <c r="BY7" s="21">
        <v>17652</v>
      </c>
      <c r="BZ7" s="22">
        <v>43221</v>
      </c>
      <c r="CA7" s="22">
        <v>43226</v>
      </c>
      <c r="CB7" s="22"/>
      <c r="CC7" s="22">
        <v>43232</v>
      </c>
      <c r="CD7" s="22">
        <v>43232</v>
      </c>
      <c r="CE7" s="22">
        <v>43240</v>
      </c>
      <c r="CF7" s="22">
        <v>43245</v>
      </c>
      <c r="CG7" s="22">
        <v>43247</v>
      </c>
      <c r="CH7" s="22"/>
      <c r="CI7" s="22"/>
      <c r="CJ7" s="22"/>
      <c r="CK7" s="22"/>
      <c r="CL7" s="22"/>
      <c r="CM7" s="22"/>
      <c r="CN7" s="22"/>
      <c r="CO7" s="22"/>
      <c r="CP7" s="22"/>
      <c r="CQ7" s="22"/>
    </row>
    <row r="8" spans="1:95" s="32" customFormat="1" ht="5.25" customHeight="1" thickBot="1">
      <c r="A8" s="74"/>
      <c r="B8" s="84"/>
      <c r="C8" s="84"/>
      <c r="D8" s="84"/>
      <c r="E8" s="85"/>
      <c r="F8" s="30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</row>
    <row r="9" spans="1:95" s="52" customFormat="1" ht="14.25" customHeight="1" thickBot="1">
      <c r="A9" s="133" t="s">
        <v>159</v>
      </c>
      <c r="B9" s="134"/>
      <c r="C9" s="134"/>
      <c r="D9" s="134"/>
      <c r="E9" s="86">
        <f>SUM(F10:F160)</f>
        <v>836</v>
      </c>
      <c r="F9" s="135" t="s">
        <v>119</v>
      </c>
      <c r="G9" s="135"/>
      <c r="H9" s="135"/>
      <c r="I9" s="136"/>
      <c r="J9" s="53">
        <f aca="true" t="shared" si="0" ref="J9:U9">COUNT(J10:J160)</f>
        <v>9</v>
      </c>
      <c r="K9" s="53">
        <f t="shared" si="0"/>
        <v>3</v>
      </c>
      <c r="L9" s="53">
        <f t="shared" si="0"/>
        <v>16</v>
      </c>
      <c r="M9" s="53">
        <f t="shared" si="0"/>
        <v>6</v>
      </c>
      <c r="N9" s="53">
        <f t="shared" si="0"/>
        <v>8</v>
      </c>
      <c r="O9" s="53">
        <f t="shared" si="0"/>
        <v>11</v>
      </c>
      <c r="P9" s="53">
        <f t="shared" si="0"/>
        <v>10</v>
      </c>
      <c r="Q9" s="53">
        <f t="shared" si="0"/>
        <v>16</v>
      </c>
      <c r="R9" s="53">
        <f t="shared" si="0"/>
        <v>1</v>
      </c>
      <c r="S9" s="53">
        <f t="shared" si="0"/>
        <v>14</v>
      </c>
      <c r="T9" s="53">
        <f t="shared" si="0"/>
        <v>22</v>
      </c>
      <c r="U9" s="53">
        <f t="shared" si="0"/>
        <v>6</v>
      </c>
      <c r="V9" s="53"/>
      <c r="W9" s="53">
        <f aca="true" t="shared" si="1" ref="W9:AB9">COUNT(W10:W160)</f>
        <v>1</v>
      </c>
      <c r="X9" s="53">
        <f t="shared" si="1"/>
        <v>46</v>
      </c>
      <c r="Y9" s="53">
        <f t="shared" si="1"/>
        <v>11</v>
      </c>
      <c r="Z9" s="53">
        <f t="shared" si="1"/>
        <v>26</v>
      </c>
      <c r="AA9" s="53">
        <f t="shared" si="1"/>
        <v>9</v>
      </c>
      <c r="AB9" s="53">
        <f t="shared" si="1"/>
        <v>34</v>
      </c>
      <c r="AC9" s="53"/>
      <c r="AD9" s="53">
        <f aca="true" t="shared" si="2" ref="AD9:BE9">COUNT(AD10:AD160)</f>
        <v>8</v>
      </c>
      <c r="AE9" s="53">
        <f t="shared" si="2"/>
        <v>11</v>
      </c>
      <c r="AF9" s="53">
        <f t="shared" si="2"/>
        <v>1</v>
      </c>
      <c r="AG9" s="53">
        <f t="shared" si="2"/>
        <v>3</v>
      </c>
      <c r="AH9" s="53">
        <f t="shared" si="2"/>
        <v>29</v>
      </c>
      <c r="AI9" s="53">
        <f t="shared" si="2"/>
        <v>4</v>
      </c>
      <c r="AJ9" s="53">
        <f t="shared" si="2"/>
        <v>2</v>
      </c>
      <c r="AK9" s="53">
        <f t="shared" si="2"/>
        <v>1</v>
      </c>
      <c r="AL9" s="53">
        <f t="shared" si="2"/>
        <v>1</v>
      </c>
      <c r="AM9" s="53">
        <f t="shared" si="2"/>
        <v>75</v>
      </c>
      <c r="AN9" s="53">
        <f t="shared" si="2"/>
        <v>1</v>
      </c>
      <c r="AO9" s="53">
        <f t="shared" si="2"/>
        <v>17</v>
      </c>
      <c r="AP9" s="53">
        <f t="shared" si="2"/>
        <v>7</v>
      </c>
      <c r="AQ9" s="53">
        <f t="shared" si="2"/>
        <v>21</v>
      </c>
      <c r="AR9" s="53">
        <f t="shared" si="2"/>
        <v>7</v>
      </c>
      <c r="AS9" s="53">
        <f t="shared" si="2"/>
        <v>24</v>
      </c>
      <c r="AT9" s="53">
        <f t="shared" si="2"/>
        <v>17</v>
      </c>
      <c r="AU9" s="53">
        <f t="shared" si="2"/>
        <v>18</v>
      </c>
      <c r="AV9" s="53">
        <f t="shared" si="2"/>
        <v>8</v>
      </c>
      <c r="AW9" s="53">
        <f t="shared" si="2"/>
        <v>20</v>
      </c>
      <c r="AX9" s="53">
        <f t="shared" si="2"/>
        <v>18</v>
      </c>
      <c r="AY9" s="53">
        <f t="shared" si="2"/>
        <v>2</v>
      </c>
      <c r="AZ9" s="53">
        <f t="shared" si="2"/>
        <v>1</v>
      </c>
      <c r="BA9" s="53">
        <f t="shared" si="2"/>
        <v>8</v>
      </c>
      <c r="BB9" s="53">
        <f t="shared" si="2"/>
        <v>7</v>
      </c>
      <c r="BC9" s="53">
        <f t="shared" si="2"/>
        <v>3</v>
      </c>
      <c r="BD9" s="53">
        <f t="shared" si="2"/>
        <v>3</v>
      </c>
      <c r="BE9" s="53">
        <f t="shared" si="2"/>
        <v>26</v>
      </c>
      <c r="BF9" s="53"/>
      <c r="BG9" s="53">
        <f>COUNT(BG10:BG160)</f>
        <v>9</v>
      </c>
      <c r="BH9" s="53">
        <f>COUNT(BH10:BH160)</f>
        <v>8</v>
      </c>
      <c r="BI9" s="53">
        <f>COUNT(BI10:BI160)</f>
        <v>21</v>
      </c>
      <c r="BJ9" s="53">
        <f>COUNT(BJ10:BJ160)</f>
        <v>4</v>
      </c>
      <c r="BK9" s="53"/>
      <c r="BL9" s="53">
        <f aca="true" t="shared" si="3" ref="BL9:CG9">COUNT(BL10:BL160)</f>
        <v>16</v>
      </c>
      <c r="BM9" s="53">
        <f t="shared" si="3"/>
        <v>16</v>
      </c>
      <c r="BN9" s="53">
        <f t="shared" si="3"/>
        <v>5</v>
      </c>
      <c r="BO9" s="53">
        <f t="shared" si="3"/>
        <v>26</v>
      </c>
      <c r="BP9" s="53">
        <f t="shared" si="3"/>
        <v>20</v>
      </c>
      <c r="BQ9" s="53">
        <f t="shared" si="3"/>
        <v>0</v>
      </c>
      <c r="BR9" s="53">
        <f t="shared" si="3"/>
        <v>9</v>
      </c>
      <c r="BS9" s="53">
        <f>COUNT(BS10:BS160)</f>
        <v>19</v>
      </c>
      <c r="BT9" s="53">
        <f>COUNT(BT10:BT160)</f>
        <v>11</v>
      </c>
      <c r="BU9" s="53">
        <f t="shared" si="3"/>
        <v>10</v>
      </c>
      <c r="BV9" s="53">
        <f t="shared" si="3"/>
        <v>4</v>
      </c>
      <c r="BW9" s="53">
        <f t="shared" si="3"/>
        <v>4</v>
      </c>
      <c r="BX9" s="53">
        <f t="shared" si="3"/>
        <v>13</v>
      </c>
      <c r="BY9" s="53">
        <f t="shared" si="3"/>
        <v>3</v>
      </c>
      <c r="BZ9" s="53">
        <f t="shared" si="3"/>
        <v>5</v>
      </c>
      <c r="CA9" s="53">
        <f t="shared" si="3"/>
        <v>9</v>
      </c>
      <c r="CB9" s="53"/>
      <c r="CC9" s="53">
        <f>COUNT(CC10:CC160)</f>
        <v>18</v>
      </c>
      <c r="CD9" s="53">
        <f>COUNT(CD10:CD160)</f>
        <v>1</v>
      </c>
      <c r="CE9" s="53">
        <f t="shared" si="3"/>
        <v>15</v>
      </c>
      <c r="CF9" s="53">
        <f t="shared" si="3"/>
        <v>4</v>
      </c>
      <c r="CG9" s="53">
        <f t="shared" si="3"/>
        <v>7</v>
      </c>
      <c r="CH9" s="53"/>
      <c r="CI9" s="53"/>
      <c r="CJ9" s="53"/>
      <c r="CK9" s="53"/>
      <c r="CL9" s="53"/>
      <c r="CM9" s="53"/>
      <c r="CN9" s="53"/>
      <c r="CO9" s="53"/>
      <c r="CP9" s="53"/>
      <c r="CQ9" s="53"/>
    </row>
    <row r="10" spans="1:95" s="27" customFormat="1" ht="27.75" customHeight="1">
      <c r="A10" s="25">
        <v>1</v>
      </c>
      <c r="B10" s="37">
        <f aca="true" t="shared" si="4" ref="B10:B41">SUMPRODUCT(($J$6:$CG$6="R")*(NOT(ISBLANK(J10:CG10))))</f>
        <v>15</v>
      </c>
      <c r="C10" s="37"/>
      <c r="D10" s="122" t="s">
        <v>95</v>
      </c>
      <c r="E10" s="122" t="s">
        <v>65</v>
      </c>
      <c r="F10" s="93">
        <f aca="true" t="shared" si="5" ref="F10:F41">COUNTIF(J10:CG10,"&gt;2")</f>
        <v>20</v>
      </c>
      <c r="G10" s="88">
        <f aca="true" t="shared" si="6" ref="G10:G41">I10-H10</f>
        <v>108</v>
      </c>
      <c r="H10" s="89">
        <f aca="true" t="shared" si="7" ref="H10:H41">_xlfn.SUMIFS(J10:CG10,$J$6:$CG$6,"R")</f>
        <v>661.02</v>
      </c>
      <c r="I10" s="90">
        <f aca="true" t="shared" si="8" ref="I10:I41">SUM(J10:CG10)</f>
        <v>769.02</v>
      </c>
      <c r="J10" s="114">
        <v>10</v>
      </c>
      <c r="K10" s="26">
        <v>61</v>
      </c>
      <c r="L10" s="26"/>
      <c r="M10" s="26"/>
      <c r="N10" s="26"/>
      <c r="O10" s="26"/>
      <c r="P10" s="26">
        <v>52</v>
      </c>
      <c r="Q10" s="26"/>
      <c r="R10" s="26"/>
      <c r="S10" s="26"/>
      <c r="T10" s="26"/>
      <c r="U10" s="26"/>
      <c r="V10" s="26"/>
      <c r="W10" s="26"/>
      <c r="X10" s="26"/>
      <c r="Y10" s="26">
        <v>45</v>
      </c>
      <c r="Z10" s="26"/>
      <c r="AA10" s="26"/>
      <c r="AB10" s="26">
        <v>22</v>
      </c>
      <c r="AC10" s="26">
        <v>0.01</v>
      </c>
      <c r="AD10" s="117">
        <v>101</v>
      </c>
      <c r="AE10" s="26"/>
      <c r="AF10" s="26"/>
      <c r="AG10" s="26"/>
      <c r="AH10" s="26"/>
      <c r="AI10" s="26"/>
      <c r="AJ10" s="26"/>
      <c r="AK10" s="26"/>
      <c r="AL10" s="26"/>
      <c r="AM10" s="26">
        <v>22</v>
      </c>
      <c r="AN10" s="26"/>
      <c r="AO10" s="26">
        <v>10</v>
      </c>
      <c r="AP10" s="12"/>
      <c r="AQ10" s="12"/>
      <c r="AR10" s="12"/>
      <c r="AS10" s="12"/>
      <c r="AT10" s="12">
        <v>22</v>
      </c>
      <c r="AU10" s="12"/>
      <c r="AV10" s="12">
        <v>48</v>
      </c>
      <c r="AW10" s="12"/>
      <c r="AX10" s="12">
        <v>25</v>
      </c>
      <c r="AY10" s="12"/>
      <c r="AZ10" s="26"/>
      <c r="BA10" s="26"/>
      <c r="BB10" s="26">
        <v>29</v>
      </c>
      <c r="BC10" s="26"/>
      <c r="BD10" s="26"/>
      <c r="BE10" s="26"/>
      <c r="BF10" s="26"/>
      <c r="BG10" s="26">
        <v>82</v>
      </c>
      <c r="BH10" s="26"/>
      <c r="BI10" s="26">
        <v>30</v>
      </c>
      <c r="BJ10" s="26"/>
      <c r="BK10" s="26"/>
      <c r="BL10" s="26"/>
      <c r="BM10" s="26"/>
      <c r="BN10" s="26"/>
      <c r="BO10" s="26">
        <v>51</v>
      </c>
      <c r="BP10" s="26"/>
      <c r="BQ10" s="38"/>
      <c r="BR10" s="26"/>
      <c r="BS10" s="26"/>
      <c r="BT10" s="26">
        <v>17</v>
      </c>
      <c r="BU10" s="26">
        <v>11</v>
      </c>
      <c r="BV10" s="26"/>
      <c r="BW10" s="26"/>
      <c r="BX10" s="26">
        <v>18</v>
      </c>
      <c r="BY10" s="26"/>
      <c r="BZ10" s="26"/>
      <c r="CA10" s="26"/>
      <c r="CB10" s="26">
        <v>0.01</v>
      </c>
      <c r="CC10" s="124">
        <v>102</v>
      </c>
      <c r="CD10" s="26"/>
      <c r="CE10" s="26">
        <v>11</v>
      </c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</row>
    <row r="11" spans="1:95" s="1" customFormat="1" ht="28.5" customHeight="1">
      <c r="A11" s="11">
        <v>2</v>
      </c>
      <c r="B11" s="37">
        <f t="shared" si="4"/>
        <v>15</v>
      </c>
      <c r="C11" s="102"/>
      <c r="D11" s="106" t="s">
        <v>193</v>
      </c>
      <c r="E11" s="106" t="s">
        <v>194</v>
      </c>
      <c r="F11" s="93">
        <f t="shared" si="5"/>
        <v>17</v>
      </c>
      <c r="G11" s="88">
        <f t="shared" si="6"/>
        <v>53</v>
      </c>
      <c r="H11" s="89">
        <f t="shared" si="7"/>
        <v>661.02</v>
      </c>
      <c r="I11" s="90">
        <f t="shared" si="8"/>
        <v>714.02</v>
      </c>
      <c r="J11" s="76">
        <v>10</v>
      </c>
      <c r="K11" s="12">
        <v>61</v>
      </c>
      <c r="L11" s="12"/>
      <c r="M11" s="12"/>
      <c r="N11" s="12"/>
      <c r="O11" s="12"/>
      <c r="P11" s="12">
        <v>52</v>
      </c>
      <c r="Q11" s="12"/>
      <c r="R11" s="12"/>
      <c r="S11" s="12"/>
      <c r="T11" s="12"/>
      <c r="U11" s="12"/>
      <c r="V11" s="12"/>
      <c r="W11" s="12"/>
      <c r="X11" s="12"/>
      <c r="Y11" s="12">
        <v>45</v>
      </c>
      <c r="Z11" s="12"/>
      <c r="AA11" s="12"/>
      <c r="AB11" s="12"/>
      <c r="AC11" s="12">
        <v>0.01</v>
      </c>
      <c r="AD11" s="117">
        <v>101</v>
      </c>
      <c r="AE11" s="12"/>
      <c r="AF11" s="12"/>
      <c r="AG11" s="12"/>
      <c r="AH11" s="12"/>
      <c r="AI11" s="12"/>
      <c r="AJ11" s="12"/>
      <c r="AK11" s="12"/>
      <c r="AL11" s="12"/>
      <c r="AM11" s="12">
        <v>22</v>
      </c>
      <c r="AN11" s="12"/>
      <c r="AO11" s="12">
        <v>10</v>
      </c>
      <c r="AP11" s="12"/>
      <c r="AQ11" s="12"/>
      <c r="AR11" s="12"/>
      <c r="AS11" s="12"/>
      <c r="AT11" s="12"/>
      <c r="AU11" s="12"/>
      <c r="AV11" s="12">
        <v>48</v>
      </c>
      <c r="AW11" s="12"/>
      <c r="AX11" s="12">
        <v>25</v>
      </c>
      <c r="AY11" s="12"/>
      <c r="AZ11" s="12"/>
      <c r="BA11" s="12"/>
      <c r="BB11" s="12">
        <v>29</v>
      </c>
      <c r="BC11" s="12"/>
      <c r="BD11" s="12"/>
      <c r="BE11" s="12"/>
      <c r="BF11" s="12"/>
      <c r="BG11" s="12">
        <v>82</v>
      </c>
      <c r="BH11" s="12"/>
      <c r="BI11" s="12">
        <v>30</v>
      </c>
      <c r="BJ11" s="12"/>
      <c r="BK11" s="12"/>
      <c r="BL11" s="12"/>
      <c r="BM11" s="12"/>
      <c r="BN11" s="12"/>
      <c r="BO11" s="12">
        <v>51</v>
      </c>
      <c r="BP11" s="12"/>
      <c r="BQ11" s="19"/>
      <c r="BR11" s="12"/>
      <c r="BS11" s="12"/>
      <c r="BT11" s="12">
        <v>17</v>
      </c>
      <c r="BU11" s="12">
        <v>11</v>
      </c>
      <c r="BV11" s="12"/>
      <c r="BW11" s="12"/>
      <c r="BX11" s="12">
        <v>18</v>
      </c>
      <c r="BY11" s="12"/>
      <c r="BZ11" s="12"/>
      <c r="CA11" s="12"/>
      <c r="CB11" s="12">
        <v>0.01</v>
      </c>
      <c r="CC11" s="117">
        <v>102</v>
      </c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</row>
    <row r="12" spans="1:95" s="1" customFormat="1" ht="28.5" customHeight="1">
      <c r="A12" s="11">
        <v>3</v>
      </c>
      <c r="B12" s="37">
        <f t="shared" si="4"/>
        <v>14</v>
      </c>
      <c r="C12" s="102"/>
      <c r="D12" s="118" t="s">
        <v>1</v>
      </c>
      <c r="E12" s="118" t="s">
        <v>70</v>
      </c>
      <c r="F12" s="93">
        <f t="shared" si="5"/>
        <v>17</v>
      </c>
      <c r="G12" s="88">
        <f t="shared" si="6"/>
        <v>86</v>
      </c>
      <c r="H12" s="89">
        <f t="shared" si="7"/>
        <v>619.01</v>
      </c>
      <c r="I12" s="90">
        <f t="shared" si="8"/>
        <v>705.01</v>
      </c>
      <c r="J12" s="77"/>
      <c r="K12" s="12"/>
      <c r="L12" s="12"/>
      <c r="M12" s="12"/>
      <c r="N12" s="12"/>
      <c r="O12" s="12"/>
      <c r="P12" s="12">
        <v>52</v>
      </c>
      <c r="Q12" s="12"/>
      <c r="R12" s="12"/>
      <c r="S12" s="12">
        <v>52</v>
      </c>
      <c r="T12" s="12"/>
      <c r="U12" s="12"/>
      <c r="V12" s="12"/>
      <c r="W12" s="12"/>
      <c r="X12" s="12">
        <v>22</v>
      </c>
      <c r="Y12" s="12">
        <v>45</v>
      </c>
      <c r="Z12" s="12">
        <v>20</v>
      </c>
      <c r="AA12" s="12"/>
      <c r="AB12" s="12">
        <v>22</v>
      </c>
      <c r="AC12" s="12"/>
      <c r="AD12" s="112"/>
      <c r="AE12" s="12"/>
      <c r="AF12" s="12"/>
      <c r="AG12" s="12"/>
      <c r="AH12" s="12"/>
      <c r="AI12" s="12">
        <v>23</v>
      </c>
      <c r="AJ12" s="12"/>
      <c r="AK12" s="12"/>
      <c r="AL12" s="12"/>
      <c r="AM12" s="12">
        <v>22</v>
      </c>
      <c r="AN12" s="12"/>
      <c r="AO12" s="12"/>
      <c r="AP12" s="12"/>
      <c r="AQ12" s="12"/>
      <c r="AR12" s="12">
        <v>22</v>
      </c>
      <c r="AS12" s="12"/>
      <c r="AT12" s="12"/>
      <c r="AU12" s="12"/>
      <c r="AV12" s="12">
        <v>54</v>
      </c>
      <c r="AW12" s="12"/>
      <c r="AX12" s="12">
        <v>25</v>
      </c>
      <c r="AY12" s="12"/>
      <c r="AZ12" s="12"/>
      <c r="BA12" s="12"/>
      <c r="BB12" s="12"/>
      <c r="BC12" s="12"/>
      <c r="BD12" s="12"/>
      <c r="BE12" s="12"/>
      <c r="BF12" s="12"/>
      <c r="BG12" s="12">
        <v>82</v>
      </c>
      <c r="BH12" s="12"/>
      <c r="BI12" s="12">
        <v>18</v>
      </c>
      <c r="BJ12" s="12"/>
      <c r="BK12" s="12"/>
      <c r="BL12" s="12"/>
      <c r="BM12" s="12"/>
      <c r="BN12" s="12"/>
      <c r="BO12" s="12">
        <v>51</v>
      </c>
      <c r="BP12" s="12"/>
      <c r="BQ12" s="19"/>
      <c r="BR12" s="12">
        <v>45</v>
      </c>
      <c r="BS12" s="12"/>
      <c r="BT12" s="12"/>
      <c r="BU12" s="12"/>
      <c r="BV12" s="12">
        <v>48</v>
      </c>
      <c r="BW12" s="12"/>
      <c r="BX12" s="12"/>
      <c r="BY12" s="12"/>
      <c r="BZ12" s="12"/>
      <c r="CA12" s="12"/>
      <c r="CB12" s="12">
        <v>0.01</v>
      </c>
      <c r="CC12" s="117">
        <v>102</v>
      </c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</row>
    <row r="13" spans="1:95" s="1" customFormat="1" ht="28.5" customHeight="1">
      <c r="A13" s="11">
        <v>4</v>
      </c>
      <c r="B13" s="37">
        <f t="shared" si="4"/>
        <v>13</v>
      </c>
      <c r="C13" s="102"/>
      <c r="D13" s="118" t="s">
        <v>40</v>
      </c>
      <c r="E13" s="118" t="s">
        <v>43</v>
      </c>
      <c r="F13" s="93">
        <f t="shared" si="5"/>
        <v>11</v>
      </c>
      <c r="G13" s="88">
        <f t="shared" si="6"/>
        <v>53</v>
      </c>
      <c r="H13" s="89">
        <f t="shared" si="7"/>
        <v>636.04</v>
      </c>
      <c r="I13" s="90">
        <f t="shared" si="8"/>
        <v>689.04</v>
      </c>
      <c r="J13" s="77">
        <v>10</v>
      </c>
      <c r="K13" s="12"/>
      <c r="L13" s="12"/>
      <c r="M13" s="12"/>
      <c r="N13" s="12">
        <v>38</v>
      </c>
      <c r="O13" s="12"/>
      <c r="P13" s="12"/>
      <c r="Q13" s="12"/>
      <c r="R13" s="12"/>
      <c r="S13" s="12"/>
      <c r="T13" s="12"/>
      <c r="U13" s="12"/>
      <c r="V13" s="12">
        <v>0.01</v>
      </c>
      <c r="W13" s="117">
        <v>131</v>
      </c>
      <c r="X13" s="12"/>
      <c r="Y13" s="12"/>
      <c r="Z13" s="12"/>
      <c r="AA13" s="12"/>
      <c r="AB13" s="12"/>
      <c r="AC13" s="12">
        <v>0.01</v>
      </c>
      <c r="AD13" s="117">
        <v>101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>
        <v>42</v>
      </c>
      <c r="AZ13" s="12"/>
      <c r="BA13" s="12"/>
      <c r="BB13" s="12"/>
      <c r="BC13" s="12"/>
      <c r="BD13" s="12"/>
      <c r="BE13" s="12">
        <v>43</v>
      </c>
      <c r="BF13" s="12">
        <v>0.01</v>
      </c>
      <c r="BG13" s="117">
        <v>109</v>
      </c>
      <c r="BH13" s="12"/>
      <c r="BI13" s="12">
        <v>18</v>
      </c>
      <c r="BJ13" s="12"/>
      <c r="BK13" s="12"/>
      <c r="BL13" s="12">
        <v>52</v>
      </c>
      <c r="BM13" s="12"/>
      <c r="BN13" s="12"/>
      <c r="BO13" s="12">
        <v>43</v>
      </c>
      <c r="BP13" s="12"/>
      <c r="BQ13" s="19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>
        <v>0.01</v>
      </c>
      <c r="CC13" s="117">
        <v>102</v>
      </c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</row>
    <row r="14" spans="1:95" s="1" customFormat="1" ht="28.5" customHeight="1">
      <c r="A14" s="11">
        <v>5</v>
      </c>
      <c r="B14" s="37">
        <f t="shared" si="4"/>
        <v>14</v>
      </c>
      <c r="C14" s="102"/>
      <c r="D14" s="105" t="s">
        <v>39</v>
      </c>
      <c r="E14" s="105" t="s">
        <v>65</v>
      </c>
      <c r="F14" s="93">
        <f t="shared" si="5"/>
        <v>13</v>
      </c>
      <c r="G14" s="88">
        <f t="shared" si="6"/>
        <v>21</v>
      </c>
      <c r="H14" s="89">
        <f t="shared" si="7"/>
        <v>615.03</v>
      </c>
      <c r="I14" s="90">
        <f t="shared" si="8"/>
        <v>636.03</v>
      </c>
      <c r="J14" s="77">
        <v>10</v>
      </c>
      <c r="K14" s="12">
        <v>61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9">
        <v>45</v>
      </c>
      <c r="Z14" s="19"/>
      <c r="AA14" s="19"/>
      <c r="AB14" s="19"/>
      <c r="AC14" s="19">
        <v>0.01</v>
      </c>
      <c r="AD14" s="117">
        <v>101</v>
      </c>
      <c r="AE14" s="19"/>
      <c r="AF14" s="19"/>
      <c r="AG14" s="19"/>
      <c r="AH14" s="19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>
        <v>48</v>
      </c>
      <c r="AW14" s="12"/>
      <c r="AX14" s="12">
        <v>25</v>
      </c>
      <c r="AY14" s="112"/>
      <c r="AZ14" s="12"/>
      <c r="BA14" s="12"/>
      <c r="BB14" s="12">
        <v>29</v>
      </c>
      <c r="BC14" s="12"/>
      <c r="BD14" s="12"/>
      <c r="BE14" s="12"/>
      <c r="BF14" s="12"/>
      <c r="BG14" s="12"/>
      <c r="BH14" s="12"/>
      <c r="BI14" s="12">
        <v>30</v>
      </c>
      <c r="BJ14" s="12"/>
      <c r="BK14" s="117">
        <v>0.01</v>
      </c>
      <c r="BL14" s="117">
        <v>105</v>
      </c>
      <c r="BM14" s="12"/>
      <c r="BN14" s="12"/>
      <c r="BO14" s="12">
        <v>51</v>
      </c>
      <c r="BP14" s="12"/>
      <c r="BQ14" s="19"/>
      <c r="BR14" s="12"/>
      <c r="BS14" s="12"/>
      <c r="BT14" s="12"/>
      <c r="BU14" s="12">
        <v>11</v>
      </c>
      <c r="BV14" s="12"/>
      <c r="BW14" s="12"/>
      <c r="BX14" s="12">
        <v>18</v>
      </c>
      <c r="BY14" s="12"/>
      <c r="BZ14" s="12"/>
      <c r="CA14" s="12"/>
      <c r="CB14" s="12">
        <v>0.01</v>
      </c>
      <c r="CC14" s="117">
        <v>102</v>
      </c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</row>
    <row r="15" spans="1:95" s="1" customFormat="1" ht="28.5" customHeight="1">
      <c r="A15" s="11">
        <v>6</v>
      </c>
      <c r="B15" s="37">
        <f t="shared" si="4"/>
        <v>9</v>
      </c>
      <c r="C15" s="102"/>
      <c r="D15" s="106" t="s">
        <v>144</v>
      </c>
      <c r="E15" s="106" t="s">
        <v>150</v>
      </c>
      <c r="F15" s="93">
        <f t="shared" si="5"/>
        <v>24</v>
      </c>
      <c r="G15" s="88">
        <f t="shared" si="6"/>
        <v>347</v>
      </c>
      <c r="H15" s="89">
        <f t="shared" si="7"/>
        <v>275.01</v>
      </c>
      <c r="I15" s="90">
        <f t="shared" si="8"/>
        <v>622.01</v>
      </c>
      <c r="J15" s="77"/>
      <c r="K15" s="12"/>
      <c r="L15" s="12"/>
      <c r="M15" s="12"/>
      <c r="N15" s="12"/>
      <c r="O15" s="12">
        <v>22</v>
      </c>
      <c r="P15" s="12"/>
      <c r="Q15" s="12">
        <v>11</v>
      </c>
      <c r="R15" s="12"/>
      <c r="S15" s="12"/>
      <c r="T15" s="12">
        <v>22</v>
      </c>
      <c r="U15" s="12"/>
      <c r="V15" s="12"/>
      <c r="W15" s="12"/>
      <c r="X15" s="12">
        <v>22</v>
      </c>
      <c r="Y15" s="12"/>
      <c r="Z15" s="12">
        <v>20</v>
      </c>
      <c r="AA15" s="12">
        <v>17</v>
      </c>
      <c r="AB15" s="12">
        <v>22</v>
      </c>
      <c r="AC15" s="12"/>
      <c r="AD15" s="12"/>
      <c r="AE15" s="12"/>
      <c r="AF15" s="12"/>
      <c r="AG15" s="12"/>
      <c r="AH15" s="12">
        <v>16</v>
      </c>
      <c r="AI15" s="12"/>
      <c r="AJ15" s="12"/>
      <c r="AK15" s="12"/>
      <c r="AL15" s="12"/>
      <c r="AM15" s="12">
        <v>22</v>
      </c>
      <c r="AN15" s="12"/>
      <c r="AO15" s="12"/>
      <c r="AP15" s="12"/>
      <c r="AQ15" s="12">
        <v>27</v>
      </c>
      <c r="AR15" s="12"/>
      <c r="AS15" s="12">
        <v>31</v>
      </c>
      <c r="AT15" s="12">
        <v>22</v>
      </c>
      <c r="AU15" s="12">
        <v>22</v>
      </c>
      <c r="AV15" s="12"/>
      <c r="AW15" s="12">
        <v>22</v>
      </c>
      <c r="AX15" s="12"/>
      <c r="AY15" s="12"/>
      <c r="AZ15" s="12"/>
      <c r="BA15" s="12">
        <v>22</v>
      </c>
      <c r="BB15" s="12"/>
      <c r="BC15" s="12"/>
      <c r="BD15" s="12"/>
      <c r="BE15" s="12">
        <v>43</v>
      </c>
      <c r="BF15" s="12"/>
      <c r="BG15" s="12"/>
      <c r="BH15" s="12"/>
      <c r="BI15" s="12">
        <v>30</v>
      </c>
      <c r="BJ15" s="12"/>
      <c r="BK15" s="12"/>
      <c r="BL15" s="12"/>
      <c r="BM15" s="12"/>
      <c r="BN15" s="12"/>
      <c r="BO15" s="12">
        <v>25</v>
      </c>
      <c r="BP15" s="12"/>
      <c r="BQ15" s="19"/>
      <c r="BR15" s="12"/>
      <c r="BS15" s="12">
        <v>22</v>
      </c>
      <c r="BT15" s="12">
        <v>17</v>
      </c>
      <c r="BU15" s="12"/>
      <c r="BV15" s="12"/>
      <c r="BW15" s="12"/>
      <c r="BX15" s="12">
        <v>32</v>
      </c>
      <c r="BY15" s="12"/>
      <c r="BZ15" s="12"/>
      <c r="CA15" s="12"/>
      <c r="CB15" s="12">
        <v>0.01</v>
      </c>
      <c r="CC15" s="117">
        <v>102</v>
      </c>
      <c r="CD15" s="12"/>
      <c r="CE15" s="12">
        <v>10</v>
      </c>
      <c r="CF15" s="12"/>
      <c r="CG15" s="12">
        <v>21</v>
      </c>
      <c r="CH15" s="12"/>
      <c r="CI15" s="12"/>
      <c r="CJ15" s="12"/>
      <c r="CK15" s="12"/>
      <c r="CL15" s="12"/>
      <c r="CM15" s="12"/>
      <c r="CN15" s="12"/>
      <c r="CO15" s="12"/>
      <c r="CP15" s="12"/>
      <c r="CQ15" s="12"/>
    </row>
    <row r="16" spans="1:95" s="1" customFormat="1" ht="28.5" customHeight="1">
      <c r="A16" s="11">
        <v>7</v>
      </c>
      <c r="B16" s="37">
        <f t="shared" si="4"/>
        <v>8</v>
      </c>
      <c r="C16" s="102"/>
      <c r="D16" s="106" t="s">
        <v>151</v>
      </c>
      <c r="E16" s="106" t="s">
        <v>152</v>
      </c>
      <c r="F16" s="93">
        <f t="shared" si="5"/>
        <v>22</v>
      </c>
      <c r="G16" s="88">
        <f t="shared" si="6"/>
        <v>325</v>
      </c>
      <c r="H16" s="89">
        <f t="shared" si="7"/>
        <v>245.01</v>
      </c>
      <c r="I16" s="90">
        <f t="shared" si="8"/>
        <v>570.01</v>
      </c>
      <c r="J16" s="77"/>
      <c r="K16" s="12"/>
      <c r="L16" s="12"/>
      <c r="M16" s="12"/>
      <c r="N16" s="12"/>
      <c r="O16" s="12">
        <v>22</v>
      </c>
      <c r="P16" s="12"/>
      <c r="Q16" s="12">
        <v>11</v>
      </c>
      <c r="R16" s="12"/>
      <c r="S16" s="12"/>
      <c r="T16" s="12">
        <v>22</v>
      </c>
      <c r="U16" s="12"/>
      <c r="V16" s="12"/>
      <c r="W16" s="12"/>
      <c r="X16" s="12">
        <v>22</v>
      </c>
      <c r="Y16" s="12"/>
      <c r="Z16" s="12">
        <v>20</v>
      </c>
      <c r="AA16" s="12">
        <v>17</v>
      </c>
      <c r="AB16" s="12">
        <v>22</v>
      </c>
      <c r="AC16" s="12"/>
      <c r="AD16" s="12"/>
      <c r="AE16" s="12"/>
      <c r="AF16" s="12"/>
      <c r="AG16" s="12"/>
      <c r="AH16" s="12">
        <v>16</v>
      </c>
      <c r="AI16" s="12"/>
      <c r="AJ16" s="12"/>
      <c r="AK16" s="12"/>
      <c r="AL16" s="12"/>
      <c r="AM16" s="12">
        <v>22</v>
      </c>
      <c r="AN16" s="12"/>
      <c r="AO16" s="12"/>
      <c r="AP16" s="12"/>
      <c r="AQ16" s="12">
        <v>27</v>
      </c>
      <c r="AR16" s="12"/>
      <c r="AS16" s="12">
        <v>31</v>
      </c>
      <c r="AT16" s="12"/>
      <c r="AU16" s="12">
        <v>22</v>
      </c>
      <c r="AV16" s="12"/>
      <c r="AW16" s="12">
        <v>22</v>
      </c>
      <c r="AX16" s="12"/>
      <c r="AY16" s="12"/>
      <c r="AZ16" s="12"/>
      <c r="BA16" s="12">
        <v>22</v>
      </c>
      <c r="BB16" s="12"/>
      <c r="BC16" s="12"/>
      <c r="BD16" s="12"/>
      <c r="BE16" s="12">
        <v>43</v>
      </c>
      <c r="BF16" s="12"/>
      <c r="BG16" s="12"/>
      <c r="BH16" s="12"/>
      <c r="BI16" s="112"/>
      <c r="BJ16" s="12"/>
      <c r="BK16" s="12"/>
      <c r="BL16" s="12"/>
      <c r="BM16" s="12"/>
      <c r="BN16" s="12"/>
      <c r="BO16" s="12">
        <v>25</v>
      </c>
      <c r="BP16" s="12"/>
      <c r="BQ16" s="19"/>
      <c r="BR16" s="12"/>
      <c r="BS16" s="12">
        <v>22</v>
      </c>
      <c r="BT16" s="12">
        <v>17</v>
      </c>
      <c r="BU16" s="12"/>
      <c r="BV16" s="12"/>
      <c r="BW16" s="12"/>
      <c r="BX16" s="12">
        <v>32</v>
      </c>
      <c r="BY16" s="12"/>
      <c r="BZ16" s="12"/>
      <c r="CA16" s="12"/>
      <c r="CB16" s="12">
        <v>0.01</v>
      </c>
      <c r="CC16" s="117">
        <v>102</v>
      </c>
      <c r="CD16" s="12"/>
      <c r="CE16" s="12">
        <v>10</v>
      </c>
      <c r="CF16" s="12"/>
      <c r="CG16" s="12">
        <v>21</v>
      </c>
      <c r="CH16" s="12"/>
      <c r="CI16" s="12"/>
      <c r="CJ16" s="12"/>
      <c r="CK16" s="12"/>
      <c r="CL16" s="12"/>
      <c r="CM16" s="12"/>
      <c r="CN16" s="12"/>
      <c r="CO16" s="12"/>
      <c r="CP16" s="12"/>
      <c r="CQ16" s="12"/>
    </row>
    <row r="17" spans="1:95" s="1" customFormat="1" ht="28.5" customHeight="1">
      <c r="A17" s="11">
        <v>8</v>
      </c>
      <c r="B17" s="37">
        <f t="shared" si="4"/>
        <v>12</v>
      </c>
      <c r="C17" s="102"/>
      <c r="D17" s="118" t="s">
        <v>3</v>
      </c>
      <c r="E17" s="118" t="s">
        <v>91</v>
      </c>
      <c r="F17" s="93">
        <f t="shared" si="5"/>
        <v>15</v>
      </c>
      <c r="G17" s="88">
        <f t="shared" si="6"/>
        <v>64</v>
      </c>
      <c r="H17" s="89">
        <f t="shared" si="7"/>
        <v>494</v>
      </c>
      <c r="I17" s="90">
        <f t="shared" si="8"/>
        <v>558</v>
      </c>
      <c r="J17" s="77"/>
      <c r="K17" s="12"/>
      <c r="L17" s="12"/>
      <c r="M17" s="12"/>
      <c r="N17" s="12"/>
      <c r="O17" s="12"/>
      <c r="P17" s="12">
        <v>52</v>
      </c>
      <c r="Q17" s="12"/>
      <c r="R17" s="12"/>
      <c r="S17" s="12">
        <v>52</v>
      </c>
      <c r="T17" s="12"/>
      <c r="U17" s="12"/>
      <c r="V17" s="12"/>
      <c r="W17" s="12"/>
      <c r="X17" s="12"/>
      <c r="Y17" s="98"/>
      <c r="Z17" s="12">
        <v>20</v>
      </c>
      <c r="AA17" s="98"/>
      <c r="AB17" s="12">
        <v>22</v>
      </c>
      <c r="AC17" s="12"/>
      <c r="AD17" s="12">
        <v>45</v>
      </c>
      <c r="AE17" s="98"/>
      <c r="AF17" s="98"/>
      <c r="AG17" s="12">
        <v>22</v>
      </c>
      <c r="AH17" s="98"/>
      <c r="AI17" s="12"/>
      <c r="AJ17" s="12"/>
      <c r="AK17" s="12"/>
      <c r="AL17" s="12"/>
      <c r="AM17" s="12">
        <v>22</v>
      </c>
      <c r="AN17" s="12"/>
      <c r="AO17" s="12"/>
      <c r="AP17" s="12"/>
      <c r="AQ17" s="12"/>
      <c r="AR17" s="12"/>
      <c r="AS17" s="12"/>
      <c r="AT17" s="12"/>
      <c r="AU17" s="12"/>
      <c r="AV17" s="12">
        <v>54</v>
      </c>
      <c r="AW17" s="12"/>
      <c r="AX17" s="12">
        <v>25</v>
      </c>
      <c r="AY17" s="12"/>
      <c r="AZ17" s="12"/>
      <c r="BA17" s="12"/>
      <c r="BB17" s="12"/>
      <c r="BC17" s="12"/>
      <c r="BD17" s="12"/>
      <c r="BE17" s="12"/>
      <c r="BF17" s="12"/>
      <c r="BG17" s="12">
        <v>82</v>
      </c>
      <c r="BH17" s="12"/>
      <c r="BI17" s="12"/>
      <c r="BJ17" s="12"/>
      <c r="BK17" s="12"/>
      <c r="BL17" s="12">
        <v>28</v>
      </c>
      <c r="BM17" s="12"/>
      <c r="BN17" s="12"/>
      <c r="BO17" s="12">
        <v>51</v>
      </c>
      <c r="BP17" s="12"/>
      <c r="BQ17" s="19"/>
      <c r="BR17" s="12"/>
      <c r="BS17" s="12"/>
      <c r="BT17" s="12">
        <v>17</v>
      </c>
      <c r="BU17" s="12"/>
      <c r="BV17" s="12">
        <v>48</v>
      </c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>
        <v>18</v>
      </c>
      <c r="CH17" s="12"/>
      <c r="CI17" s="12"/>
      <c r="CJ17" s="12"/>
      <c r="CK17" s="12"/>
      <c r="CL17" s="12"/>
      <c r="CM17" s="12"/>
      <c r="CN17" s="12"/>
      <c r="CO17" s="12"/>
      <c r="CP17" s="12"/>
      <c r="CQ17" s="12"/>
    </row>
    <row r="18" spans="1:95" s="1" customFormat="1" ht="28.5" customHeight="1">
      <c r="A18" s="11">
        <v>9</v>
      </c>
      <c r="B18" s="37">
        <f t="shared" si="4"/>
        <v>3</v>
      </c>
      <c r="C18" s="102"/>
      <c r="D18" s="118" t="s">
        <v>17</v>
      </c>
      <c r="E18" s="118" t="s">
        <v>69</v>
      </c>
      <c r="F18" s="93">
        <f t="shared" si="5"/>
        <v>29</v>
      </c>
      <c r="G18" s="88">
        <f t="shared" si="6"/>
        <v>479</v>
      </c>
      <c r="H18" s="89">
        <f t="shared" si="7"/>
        <v>67</v>
      </c>
      <c r="I18" s="90">
        <f t="shared" si="8"/>
        <v>546</v>
      </c>
      <c r="J18" s="77"/>
      <c r="K18" s="51"/>
      <c r="L18" s="51">
        <v>9</v>
      </c>
      <c r="M18" s="51">
        <v>10</v>
      </c>
      <c r="N18" s="51"/>
      <c r="O18" s="51">
        <v>22</v>
      </c>
      <c r="P18" s="51"/>
      <c r="Q18" s="51">
        <v>11</v>
      </c>
      <c r="R18" s="51"/>
      <c r="S18" s="51"/>
      <c r="T18" s="51">
        <v>22</v>
      </c>
      <c r="U18" s="51">
        <v>11</v>
      </c>
      <c r="V18" s="51"/>
      <c r="W18" s="51"/>
      <c r="X18" s="51">
        <v>22</v>
      </c>
      <c r="Y18" s="51"/>
      <c r="Z18" s="51">
        <v>20</v>
      </c>
      <c r="AA18" s="51"/>
      <c r="AB18" s="51">
        <v>22</v>
      </c>
      <c r="AC18" s="51"/>
      <c r="AD18" s="51"/>
      <c r="AE18" s="51">
        <v>9</v>
      </c>
      <c r="AF18" s="51"/>
      <c r="AG18" s="51"/>
      <c r="AH18" s="51">
        <v>16</v>
      </c>
      <c r="AI18" s="51"/>
      <c r="AJ18" s="120"/>
      <c r="AK18" s="51">
        <v>43</v>
      </c>
      <c r="AL18" s="51"/>
      <c r="AM18" s="51">
        <v>22</v>
      </c>
      <c r="AN18" s="51"/>
      <c r="AO18" s="120"/>
      <c r="AP18" s="12"/>
      <c r="AQ18" s="12">
        <v>27</v>
      </c>
      <c r="AR18" s="12"/>
      <c r="AS18" s="12">
        <v>31</v>
      </c>
      <c r="AT18" s="12">
        <v>22</v>
      </c>
      <c r="AU18" s="12">
        <v>22</v>
      </c>
      <c r="AV18" s="12"/>
      <c r="AW18" s="12">
        <v>22</v>
      </c>
      <c r="AX18" s="12"/>
      <c r="AY18" s="12"/>
      <c r="AZ18" s="51"/>
      <c r="BA18" s="51">
        <v>11</v>
      </c>
      <c r="BB18" s="51"/>
      <c r="BC18" s="51"/>
      <c r="BD18" s="51"/>
      <c r="BE18" s="51">
        <v>43</v>
      </c>
      <c r="BF18" s="51"/>
      <c r="BG18" s="51"/>
      <c r="BH18" s="51"/>
      <c r="BI18" s="51">
        <v>18</v>
      </c>
      <c r="BJ18" s="51"/>
      <c r="BK18" s="51"/>
      <c r="BL18" s="51"/>
      <c r="BM18" s="51">
        <v>11</v>
      </c>
      <c r="BN18" s="51"/>
      <c r="BO18" s="51"/>
      <c r="BP18" s="51">
        <v>11</v>
      </c>
      <c r="BQ18" s="19"/>
      <c r="BR18" s="51"/>
      <c r="BS18" s="51">
        <v>22</v>
      </c>
      <c r="BT18" s="51"/>
      <c r="BU18" s="51">
        <v>11</v>
      </c>
      <c r="BV18" s="51"/>
      <c r="BW18" s="51"/>
      <c r="BX18" s="51">
        <v>18</v>
      </c>
      <c r="BY18" s="51"/>
      <c r="BZ18" s="51">
        <v>16</v>
      </c>
      <c r="CA18" s="51">
        <v>11</v>
      </c>
      <c r="CB18" s="51"/>
      <c r="CC18" s="51"/>
      <c r="CD18" s="51"/>
      <c r="CE18" s="51">
        <v>11</v>
      </c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</row>
    <row r="19" spans="1:95" s="1" customFormat="1" ht="28.5" customHeight="1">
      <c r="A19" s="11">
        <v>10</v>
      </c>
      <c r="B19" s="37">
        <f t="shared" si="4"/>
        <v>12</v>
      </c>
      <c r="C19" s="102"/>
      <c r="D19" s="106" t="s">
        <v>177</v>
      </c>
      <c r="E19" s="106" t="s">
        <v>217</v>
      </c>
      <c r="F19" s="93">
        <f t="shared" si="5"/>
        <v>15</v>
      </c>
      <c r="G19" s="88">
        <f t="shared" si="6"/>
        <v>53</v>
      </c>
      <c r="H19" s="89">
        <f t="shared" si="7"/>
        <v>461.01</v>
      </c>
      <c r="I19" s="90">
        <f t="shared" si="8"/>
        <v>514.01</v>
      </c>
      <c r="J19" s="77">
        <v>10</v>
      </c>
      <c r="K19" s="12"/>
      <c r="L19" s="12"/>
      <c r="M19" s="12"/>
      <c r="N19" s="12"/>
      <c r="O19" s="12"/>
      <c r="P19" s="12">
        <v>52</v>
      </c>
      <c r="Q19" s="12"/>
      <c r="R19" s="12"/>
      <c r="S19" s="12">
        <v>52</v>
      </c>
      <c r="T19" s="12"/>
      <c r="U19" s="12"/>
      <c r="V19" s="12"/>
      <c r="W19" s="12"/>
      <c r="X19" s="12"/>
      <c r="Y19" s="112"/>
      <c r="Z19" s="12"/>
      <c r="AA19" s="12"/>
      <c r="AB19" s="12">
        <v>22</v>
      </c>
      <c r="AC19" s="12">
        <v>0.01</v>
      </c>
      <c r="AD19" s="117">
        <v>101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>
        <v>10</v>
      </c>
      <c r="AP19" s="12"/>
      <c r="AQ19" s="12"/>
      <c r="AR19" s="12"/>
      <c r="AS19" s="12"/>
      <c r="AT19" s="12"/>
      <c r="AU19" s="12"/>
      <c r="AV19" s="12">
        <v>48</v>
      </c>
      <c r="AW19" s="12"/>
      <c r="AX19" s="12">
        <v>25</v>
      </c>
      <c r="AY19" s="12"/>
      <c r="AZ19" s="12"/>
      <c r="BA19" s="12"/>
      <c r="BB19" s="12">
        <v>29</v>
      </c>
      <c r="BC19" s="12"/>
      <c r="BD19" s="12"/>
      <c r="BE19" s="12"/>
      <c r="BF19" s="12"/>
      <c r="BG19" s="13"/>
      <c r="BH19" s="13"/>
      <c r="BI19" s="13">
        <v>30</v>
      </c>
      <c r="BJ19" s="13"/>
      <c r="BK19" s="13"/>
      <c r="BL19" s="13">
        <v>23</v>
      </c>
      <c r="BM19" s="13"/>
      <c r="BN19" s="12"/>
      <c r="BO19" s="12">
        <v>51</v>
      </c>
      <c r="BP19" s="12"/>
      <c r="BQ19" s="19"/>
      <c r="BR19" s="12"/>
      <c r="BS19" s="12"/>
      <c r="BT19" s="12"/>
      <c r="BU19" s="12">
        <v>11</v>
      </c>
      <c r="BV19" s="12"/>
      <c r="BW19" s="12"/>
      <c r="BX19" s="12">
        <v>32</v>
      </c>
      <c r="BY19" s="12"/>
      <c r="BZ19" s="12"/>
      <c r="CA19" s="12"/>
      <c r="CB19" s="12"/>
      <c r="CC19" s="12"/>
      <c r="CD19" s="12"/>
      <c r="CE19" s="12"/>
      <c r="CF19" s="12"/>
      <c r="CG19" s="12">
        <v>18</v>
      </c>
      <c r="CH19" s="12"/>
      <c r="CI19" s="12"/>
      <c r="CJ19" s="12"/>
      <c r="CK19" s="12"/>
      <c r="CL19" s="12"/>
      <c r="CM19" s="12"/>
      <c r="CN19" s="12"/>
      <c r="CO19" s="12"/>
      <c r="CP19" s="12"/>
      <c r="CQ19" s="12"/>
    </row>
    <row r="20" spans="1:95" s="1" customFormat="1" ht="28.5" customHeight="1">
      <c r="A20" s="100">
        <v>11</v>
      </c>
      <c r="B20" s="37">
        <f t="shared" si="4"/>
        <v>3</v>
      </c>
      <c r="C20" s="101"/>
      <c r="D20" s="108" t="s">
        <v>29</v>
      </c>
      <c r="E20" s="108" t="s">
        <v>188</v>
      </c>
      <c r="F20" s="93">
        <f t="shared" si="5"/>
        <v>28</v>
      </c>
      <c r="G20" s="88">
        <f t="shared" si="6"/>
        <v>431</v>
      </c>
      <c r="H20" s="89">
        <f t="shared" si="7"/>
        <v>66</v>
      </c>
      <c r="I20" s="90">
        <f t="shared" si="8"/>
        <v>497</v>
      </c>
      <c r="J20" s="77"/>
      <c r="K20" s="12"/>
      <c r="L20" s="12">
        <v>9</v>
      </c>
      <c r="M20" s="12">
        <v>10</v>
      </c>
      <c r="N20" s="16"/>
      <c r="O20" s="12">
        <v>22</v>
      </c>
      <c r="P20" s="12"/>
      <c r="Q20" s="12">
        <v>11</v>
      </c>
      <c r="R20" s="12"/>
      <c r="S20" s="12"/>
      <c r="T20" s="12">
        <v>22</v>
      </c>
      <c r="U20" s="12">
        <v>11</v>
      </c>
      <c r="V20" s="12"/>
      <c r="W20" s="12"/>
      <c r="X20" s="12">
        <v>22</v>
      </c>
      <c r="Y20" s="12"/>
      <c r="Z20" s="12">
        <v>20</v>
      </c>
      <c r="AA20" s="12"/>
      <c r="AB20" s="12">
        <v>22</v>
      </c>
      <c r="AC20" s="12"/>
      <c r="AD20" s="12"/>
      <c r="AE20" s="12">
        <v>9</v>
      </c>
      <c r="AF20" s="12"/>
      <c r="AG20" s="12"/>
      <c r="AH20" s="12">
        <v>16</v>
      </c>
      <c r="AI20" s="12"/>
      <c r="AJ20" s="12">
        <v>13</v>
      </c>
      <c r="AK20" s="12"/>
      <c r="AL20" s="12"/>
      <c r="AM20" s="12">
        <v>22</v>
      </c>
      <c r="AN20" s="12"/>
      <c r="AO20" s="12"/>
      <c r="AP20" s="12"/>
      <c r="AQ20" s="12">
        <v>27</v>
      </c>
      <c r="AR20" s="12"/>
      <c r="AS20" s="12">
        <v>31</v>
      </c>
      <c r="AT20" s="12">
        <v>22</v>
      </c>
      <c r="AU20" s="12">
        <v>22</v>
      </c>
      <c r="AV20" s="12"/>
      <c r="AW20" s="12">
        <v>22</v>
      </c>
      <c r="AX20" s="12"/>
      <c r="AY20" s="12"/>
      <c r="AZ20" s="12"/>
      <c r="BA20" s="12">
        <v>11</v>
      </c>
      <c r="BB20" s="12"/>
      <c r="BC20" s="12"/>
      <c r="BD20" s="12"/>
      <c r="BE20" s="12">
        <v>43</v>
      </c>
      <c r="BF20" s="12"/>
      <c r="BG20" s="12"/>
      <c r="BH20" s="12"/>
      <c r="BI20" s="12">
        <v>18</v>
      </c>
      <c r="BJ20" s="12"/>
      <c r="BK20" s="12"/>
      <c r="BL20" s="12"/>
      <c r="BM20" s="12"/>
      <c r="BN20" s="12"/>
      <c r="BO20" s="12"/>
      <c r="BP20" s="12">
        <v>11</v>
      </c>
      <c r="BQ20" s="19"/>
      <c r="BR20" s="12"/>
      <c r="BS20" s="12">
        <v>22</v>
      </c>
      <c r="BT20" s="12">
        <v>17</v>
      </c>
      <c r="BU20" s="12">
        <v>11</v>
      </c>
      <c r="BV20" s="12"/>
      <c r="BW20" s="12"/>
      <c r="BX20" s="12"/>
      <c r="BY20" s="12"/>
      <c r="BZ20" s="12"/>
      <c r="CA20" s="12">
        <v>11</v>
      </c>
      <c r="CB20" s="12"/>
      <c r="CC20" s="12"/>
      <c r="CD20" s="12"/>
      <c r="CE20" s="12">
        <v>11</v>
      </c>
      <c r="CF20" s="12">
        <v>9</v>
      </c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</row>
    <row r="21" spans="1:95" s="1" customFormat="1" ht="28.5" customHeight="1">
      <c r="A21" s="8">
        <v>12</v>
      </c>
      <c r="B21" s="37">
        <f t="shared" si="4"/>
        <v>9</v>
      </c>
      <c r="C21" s="102"/>
      <c r="D21" s="118" t="s">
        <v>56</v>
      </c>
      <c r="E21" s="118" t="s">
        <v>92</v>
      </c>
      <c r="F21" s="93">
        <f t="shared" si="5"/>
        <v>10</v>
      </c>
      <c r="G21" s="88">
        <f t="shared" si="6"/>
        <v>28</v>
      </c>
      <c r="H21" s="89">
        <f t="shared" si="7"/>
        <v>424.01</v>
      </c>
      <c r="I21" s="90">
        <f t="shared" si="8"/>
        <v>452.01</v>
      </c>
      <c r="J21" s="77"/>
      <c r="K21" s="12"/>
      <c r="L21" s="12"/>
      <c r="M21" s="12"/>
      <c r="N21" s="12"/>
      <c r="O21" s="12"/>
      <c r="P21" s="12"/>
      <c r="Q21" s="12"/>
      <c r="R21" s="12"/>
      <c r="S21" s="12">
        <v>52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>
        <v>23</v>
      </c>
      <c r="AJ21" s="12"/>
      <c r="AK21" s="12"/>
      <c r="AL21" s="12"/>
      <c r="AM21" s="12">
        <v>22</v>
      </c>
      <c r="AN21" s="12"/>
      <c r="AO21" s="12"/>
      <c r="AP21" s="12"/>
      <c r="AQ21" s="12"/>
      <c r="AR21" s="12"/>
      <c r="AS21" s="12"/>
      <c r="AT21" s="12"/>
      <c r="AU21" s="12"/>
      <c r="AV21" s="12">
        <v>54</v>
      </c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>
        <v>82</v>
      </c>
      <c r="BH21" s="12"/>
      <c r="BI21" s="12">
        <v>18</v>
      </c>
      <c r="BJ21" s="12"/>
      <c r="BK21" s="12"/>
      <c r="BL21" s="12"/>
      <c r="BM21" s="12"/>
      <c r="BN21" s="12"/>
      <c r="BO21" s="12"/>
      <c r="BP21" s="12"/>
      <c r="BQ21" s="19"/>
      <c r="BR21" s="12">
        <v>45</v>
      </c>
      <c r="BS21" s="12">
        <v>6</v>
      </c>
      <c r="BT21" s="12"/>
      <c r="BU21" s="12"/>
      <c r="BV21" s="12">
        <v>48</v>
      </c>
      <c r="BW21" s="12"/>
      <c r="BX21" s="12"/>
      <c r="BY21" s="12"/>
      <c r="BZ21" s="12"/>
      <c r="CA21" s="12"/>
      <c r="CB21" s="12">
        <v>0.01</v>
      </c>
      <c r="CC21" s="117">
        <v>102</v>
      </c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</row>
    <row r="22" spans="1:95" s="1" customFormat="1" ht="28.5" customHeight="1">
      <c r="A22" s="100">
        <v>13</v>
      </c>
      <c r="B22" s="37">
        <f t="shared" si="4"/>
        <v>9</v>
      </c>
      <c r="C22" s="102"/>
      <c r="D22" s="106" t="s">
        <v>51</v>
      </c>
      <c r="E22" s="106" t="s">
        <v>216</v>
      </c>
      <c r="F22" s="93">
        <f t="shared" si="5"/>
        <v>8</v>
      </c>
      <c r="G22" s="88">
        <f t="shared" si="6"/>
        <v>22</v>
      </c>
      <c r="H22" s="89">
        <f t="shared" si="7"/>
        <v>409.02</v>
      </c>
      <c r="I22" s="90">
        <f t="shared" si="8"/>
        <v>431.02</v>
      </c>
      <c r="J22" s="77"/>
      <c r="K22" s="51"/>
      <c r="L22" s="51"/>
      <c r="M22" s="51"/>
      <c r="N22" s="51">
        <v>28</v>
      </c>
      <c r="O22" s="51"/>
      <c r="P22" s="51"/>
      <c r="Q22" s="51"/>
      <c r="R22" s="51"/>
      <c r="S22" s="51">
        <v>52</v>
      </c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>
        <v>22</v>
      </c>
      <c r="AN22" s="51"/>
      <c r="AO22" s="51"/>
      <c r="AP22" s="12"/>
      <c r="AQ22" s="12"/>
      <c r="AR22" s="12">
        <v>22</v>
      </c>
      <c r="AS22" s="12"/>
      <c r="AT22" s="12"/>
      <c r="AU22" s="12"/>
      <c r="AV22" s="12"/>
      <c r="AW22" s="12"/>
      <c r="AX22" s="12"/>
      <c r="AY22" s="12"/>
      <c r="AZ22" s="51"/>
      <c r="BA22" s="51"/>
      <c r="BB22" s="51"/>
      <c r="BC22" s="51"/>
      <c r="BD22" s="51"/>
      <c r="BE22" s="51"/>
      <c r="BF22" s="51">
        <v>0.01</v>
      </c>
      <c r="BG22" s="125">
        <v>109</v>
      </c>
      <c r="BH22" s="51"/>
      <c r="BI22" s="51"/>
      <c r="BJ22" s="51"/>
      <c r="BK22" s="51"/>
      <c r="BL22" s="51"/>
      <c r="BM22" s="51"/>
      <c r="BN22" s="51"/>
      <c r="BO22" s="51">
        <v>51</v>
      </c>
      <c r="BP22" s="51"/>
      <c r="BQ22" s="19"/>
      <c r="BR22" s="51">
        <v>45</v>
      </c>
      <c r="BS22" s="51"/>
      <c r="BT22" s="51"/>
      <c r="BU22" s="51"/>
      <c r="BV22" s="51"/>
      <c r="BW22" s="51"/>
      <c r="BX22" s="51"/>
      <c r="BY22" s="51"/>
      <c r="BZ22" s="51"/>
      <c r="CA22" s="51"/>
      <c r="CB22" s="51">
        <v>0.01</v>
      </c>
      <c r="CC22" s="117">
        <v>102</v>
      </c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</row>
    <row r="23" spans="1:95" s="1" customFormat="1" ht="28.5" customHeight="1">
      <c r="A23" s="8">
        <v>14</v>
      </c>
      <c r="B23" s="37">
        <f t="shared" si="4"/>
        <v>8</v>
      </c>
      <c r="C23" s="102"/>
      <c r="D23" s="118" t="s">
        <v>72</v>
      </c>
      <c r="E23" s="118" t="s">
        <v>68</v>
      </c>
      <c r="F23" s="93">
        <f t="shared" si="5"/>
        <v>9</v>
      </c>
      <c r="G23" s="88">
        <f t="shared" si="6"/>
        <v>28</v>
      </c>
      <c r="H23" s="89">
        <f t="shared" si="7"/>
        <v>370.01</v>
      </c>
      <c r="I23" s="90">
        <f t="shared" si="8"/>
        <v>398.01</v>
      </c>
      <c r="J23" s="77"/>
      <c r="K23" s="51"/>
      <c r="L23" s="51"/>
      <c r="M23" s="51"/>
      <c r="N23" s="45"/>
      <c r="O23" s="51"/>
      <c r="P23" s="45"/>
      <c r="Q23" s="45"/>
      <c r="R23" s="45"/>
      <c r="S23" s="45">
        <v>52</v>
      </c>
      <c r="T23" s="45"/>
      <c r="U23" s="45"/>
      <c r="V23" s="45"/>
      <c r="W23" s="45"/>
      <c r="X23" s="45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>
        <v>23</v>
      </c>
      <c r="AJ23" s="51"/>
      <c r="AK23" s="51"/>
      <c r="AL23" s="51"/>
      <c r="AM23" s="51">
        <v>22</v>
      </c>
      <c r="AN23" s="51"/>
      <c r="AO23" s="51"/>
      <c r="AP23" s="12"/>
      <c r="AQ23" s="12"/>
      <c r="AR23" s="12"/>
      <c r="AS23" s="12"/>
      <c r="AT23" s="12"/>
      <c r="AU23" s="12"/>
      <c r="AV23" s="112"/>
      <c r="AW23" s="12"/>
      <c r="AX23" s="12"/>
      <c r="AY23" s="12"/>
      <c r="AZ23" s="45"/>
      <c r="BA23" s="45"/>
      <c r="BB23" s="51"/>
      <c r="BC23" s="51"/>
      <c r="BD23" s="51"/>
      <c r="BE23" s="51"/>
      <c r="BF23" s="51"/>
      <c r="BG23" s="45">
        <v>82</v>
      </c>
      <c r="BH23" s="45"/>
      <c r="BI23" s="45">
        <v>18</v>
      </c>
      <c r="BJ23" s="45"/>
      <c r="BK23" s="45"/>
      <c r="BL23" s="45"/>
      <c r="BM23" s="45"/>
      <c r="BN23" s="51"/>
      <c r="BO23" s="51"/>
      <c r="BP23" s="51"/>
      <c r="BQ23" s="19"/>
      <c r="BR23" s="51">
        <v>45</v>
      </c>
      <c r="BS23" s="51">
        <v>6</v>
      </c>
      <c r="BT23" s="51"/>
      <c r="BU23" s="51"/>
      <c r="BV23" s="51">
        <v>48</v>
      </c>
      <c r="BW23" s="51"/>
      <c r="BX23" s="51"/>
      <c r="BY23" s="51"/>
      <c r="BZ23" s="51"/>
      <c r="CA23" s="51"/>
      <c r="CB23" s="51">
        <v>0.01</v>
      </c>
      <c r="CC23" s="125">
        <v>102</v>
      </c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</row>
    <row r="24" spans="1:95" s="1" customFormat="1" ht="28.5" customHeight="1">
      <c r="A24" s="100">
        <v>15</v>
      </c>
      <c r="B24" s="37">
        <f t="shared" si="4"/>
        <v>5</v>
      </c>
      <c r="C24" s="102"/>
      <c r="D24" s="118" t="s">
        <v>11</v>
      </c>
      <c r="E24" s="118" t="s">
        <v>63</v>
      </c>
      <c r="F24" s="93">
        <f t="shared" si="5"/>
        <v>9</v>
      </c>
      <c r="G24" s="88">
        <f t="shared" si="6"/>
        <v>136</v>
      </c>
      <c r="H24" s="89">
        <f t="shared" si="7"/>
        <v>236.01</v>
      </c>
      <c r="I24" s="90">
        <f t="shared" si="8"/>
        <v>372.01</v>
      </c>
      <c r="J24" s="77"/>
      <c r="K24" s="12"/>
      <c r="L24" s="12"/>
      <c r="M24" s="12"/>
      <c r="N24" s="12"/>
      <c r="O24" s="12"/>
      <c r="P24" s="12">
        <v>52</v>
      </c>
      <c r="Q24" s="12"/>
      <c r="R24" s="12"/>
      <c r="S24" s="12"/>
      <c r="T24" s="12"/>
      <c r="U24" s="12"/>
      <c r="V24" s="12"/>
      <c r="W24" s="12"/>
      <c r="X24" s="12">
        <v>22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>
        <v>22</v>
      </c>
      <c r="AI24" s="98"/>
      <c r="AJ24" s="12"/>
      <c r="AK24" s="12"/>
      <c r="AL24" s="12"/>
      <c r="AM24" s="12">
        <v>22</v>
      </c>
      <c r="AN24" s="12"/>
      <c r="AO24" s="12"/>
      <c r="AP24" s="12"/>
      <c r="AQ24" s="12">
        <v>27</v>
      </c>
      <c r="AR24" s="12"/>
      <c r="AS24" s="12">
        <v>31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v>43</v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>
        <v>51</v>
      </c>
      <c r="BP24" s="12"/>
      <c r="BQ24" s="19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>
        <v>0.01</v>
      </c>
      <c r="CC24" s="117">
        <v>102</v>
      </c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</row>
    <row r="25" spans="1:95" s="1" customFormat="1" ht="28.5" customHeight="1">
      <c r="A25" s="8">
        <v>16</v>
      </c>
      <c r="B25" s="37">
        <f t="shared" si="4"/>
        <v>6</v>
      </c>
      <c r="C25" s="102"/>
      <c r="D25" s="118" t="s">
        <v>13</v>
      </c>
      <c r="E25" s="118" t="s">
        <v>100</v>
      </c>
      <c r="F25" s="93">
        <f t="shared" si="5"/>
        <v>17</v>
      </c>
      <c r="G25" s="88">
        <f t="shared" si="6"/>
        <v>204</v>
      </c>
      <c r="H25" s="89">
        <f t="shared" si="7"/>
        <v>168</v>
      </c>
      <c r="I25" s="90">
        <f t="shared" si="8"/>
        <v>372</v>
      </c>
      <c r="J25" s="77"/>
      <c r="K25" s="13"/>
      <c r="L25" s="13">
        <v>9</v>
      </c>
      <c r="M25" s="13"/>
      <c r="N25" s="12">
        <v>28</v>
      </c>
      <c r="O25" s="13"/>
      <c r="P25" s="12"/>
      <c r="Q25" s="12"/>
      <c r="R25" s="12"/>
      <c r="S25" s="12">
        <v>52</v>
      </c>
      <c r="T25" s="12"/>
      <c r="U25" s="12"/>
      <c r="V25" s="12"/>
      <c r="W25" s="12"/>
      <c r="X25" s="12">
        <v>22</v>
      </c>
      <c r="Y25" s="12"/>
      <c r="Z25" s="12">
        <v>20</v>
      </c>
      <c r="AA25" s="12">
        <v>17</v>
      </c>
      <c r="AB25" s="12">
        <v>22</v>
      </c>
      <c r="AC25" s="12"/>
      <c r="AD25" s="12"/>
      <c r="AE25" s="12"/>
      <c r="AF25" s="12"/>
      <c r="AG25" s="12"/>
      <c r="AH25" s="12">
        <v>16</v>
      </c>
      <c r="AI25" s="12"/>
      <c r="AJ25" s="12"/>
      <c r="AK25" s="12"/>
      <c r="AL25" s="12"/>
      <c r="AM25" s="12">
        <v>22</v>
      </c>
      <c r="AN25" s="12"/>
      <c r="AO25" s="12">
        <v>5</v>
      </c>
      <c r="AP25" s="12"/>
      <c r="AQ25" s="12"/>
      <c r="AR25" s="12"/>
      <c r="AS25" s="12">
        <v>31</v>
      </c>
      <c r="AT25" s="12">
        <v>22</v>
      </c>
      <c r="AU25" s="12"/>
      <c r="AV25" s="12"/>
      <c r="AW25" s="12"/>
      <c r="AX25" s="12">
        <v>25</v>
      </c>
      <c r="AY25" s="12"/>
      <c r="AZ25" s="12"/>
      <c r="BA25" s="12"/>
      <c r="BB25" s="12"/>
      <c r="BC25" s="12"/>
      <c r="BD25" s="12"/>
      <c r="BE25" s="12">
        <v>43</v>
      </c>
      <c r="BF25" s="12"/>
      <c r="BG25" s="12"/>
      <c r="BH25" s="12"/>
      <c r="BI25" s="12"/>
      <c r="BJ25" s="12"/>
      <c r="BK25" s="12"/>
      <c r="BL25" s="12">
        <v>15</v>
      </c>
      <c r="BM25" s="12"/>
      <c r="BN25" s="12"/>
      <c r="BO25" s="12"/>
      <c r="BP25" s="12">
        <v>12</v>
      </c>
      <c r="BQ25" s="19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>
        <v>11</v>
      </c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</row>
    <row r="26" spans="1:95" s="1" customFormat="1" ht="28.5" customHeight="1">
      <c r="A26" s="100">
        <v>17</v>
      </c>
      <c r="B26" s="37">
        <f t="shared" si="4"/>
        <v>6</v>
      </c>
      <c r="C26" s="102"/>
      <c r="D26" s="118" t="s">
        <v>62</v>
      </c>
      <c r="E26" s="118" t="s">
        <v>63</v>
      </c>
      <c r="F26" s="93">
        <f t="shared" si="5"/>
        <v>9</v>
      </c>
      <c r="G26" s="88">
        <f t="shared" si="6"/>
        <v>109</v>
      </c>
      <c r="H26" s="89">
        <f t="shared" si="7"/>
        <v>258.01</v>
      </c>
      <c r="I26" s="90">
        <f t="shared" si="8"/>
        <v>367.01</v>
      </c>
      <c r="J26" s="77"/>
      <c r="K26" s="12"/>
      <c r="L26" s="12"/>
      <c r="M26" s="12"/>
      <c r="N26" s="12"/>
      <c r="O26" s="12"/>
      <c r="P26" s="12">
        <v>52</v>
      </c>
      <c r="Q26" s="12"/>
      <c r="R26" s="12"/>
      <c r="S26" s="12"/>
      <c r="T26" s="12"/>
      <c r="U26" s="12"/>
      <c r="V26" s="12"/>
      <c r="W26" s="12"/>
      <c r="X26" s="12">
        <v>22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>
        <v>22</v>
      </c>
      <c r="AI26" s="12"/>
      <c r="AJ26" s="12"/>
      <c r="AK26" s="12"/>
      <c r="AL26" s="12"/>
      <c r="AM26" s="12">
        <v>22</v>
      </c>
      <c r="AN26" s="12"/>
      <c r="AO26" s="12"/>
      <c r="AP26" s="12"/>
      <c r="AQ26" s="12"/>
      <c r="AR26" s="12">
        <v>22</v>
      </c>
      <c r="AS26" s="12">
        <v>31</v>
      </c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v>43</v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>
        <v>51</v>
      </c>
      <c r="BP26" s="12"/>
      <c r="BQ26" s="19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>
        <v>0.01</v>
      </c>
      <c r="CC26" s="117">
        <v>102</v>
      </c>
      <c r="CD26" s="12"/>
      <c r="CE26" s="12"/>
      <c r="CF26" s="12"/>
      <c r="CG26" s="12"/>
      <c r="CH26" s="15"/>
      <c r="CI26" s="15"/>
      <c r="CJ26" s="15"/>
      <c r="CK26" s="15"/>
      <c r="CL26" s="15"/>
      <c r="CM26" s="15"/>
      <c r="CN26" s="15"/>
      <c r="CO26" s="15"/>
      <c r="CP26" s="15"/>
      <c r="CQ26" s="15"/>
    </row>
    <row r="27" spans="1:95" s="1" customFormat="1" ht="28.5" customHeight="1">
      <c r="A27" s="8">
        <v>18</v>
      </c>
      <c r="B27" s="37">
        <f t="shared" si="4"/>
        <v>6</v>
      </c>
      <c r="C27" s="102"/>
      <c r="D27" s="118" t="s">
        <v>101</v>
      </c>
      <c r="E27" s="118" t="s">
        <v>102</v>
      </c>
      <c r="F27" s="93">
        <f t="shared" si="5"/>
        <v>14</v>
      </c>
      <c r="G27" s="88">
        <f t="shared" si="6"/>
        <v>162</v>
      </c>
      <c r="H27" s="89">
        <f t="shared" si="7"/>
        <v>168</v>
      </c>
      <c r="I27" s="90">
        <f t="shared" si="8"/>
        <v>330</v>
      </c>
      <c r="J27" s="77"/>
      <c r="K27" s="12"/>
      <c r="L27" s="12"/>
      <c r="M27" s="12"/>
      <c r="N27" s="12">
        <v>28</v>
      </c>
      <c r="O27" s="12"/>
      <c r="P27" s="12"/>
      <c r="Q27" s="12"/>
      <c r="R27" s="12"/>
      <c r="S27" s="12">
        <v>52</v>
      </c>
      <c r="T27" s="12"/>
      <c r="U27" s="12"/>
      <c r="V27" s="12"/>
      <c r="W27" s="12"/>
      <c r="X27" s="12">
        <v>22</v>
      </c>
      <c r="Y27" s="12"/>
      <c r="Z27" s="12">
        <v>20</v>
      </c>
      <c r="AA27" s="12">
        <v>17</v>
      </c>
      <c r="AB27" s="12">
        <v>22</v>
      </c>
      <c r="AC27" s="12"/>
      <c r="AD27" s="12"/>
      <c r="AE27" s="12"/>
      <c r="AF27" s="12"/>
      <c r="AG27" s="12"/>
      <c r="AH27" s="12">
        <v>16</v>
      </c>
      <c r="AI27" s="12"/>
      <c r="AJ27" s="12"/>
      <c r="AK27" s="12"/>
      <c r="AL27" s="12"/>
      <c r="AM27" s="12">
        <v>22</v>
      </c>
      <c r="AN27" s="12"/>
      <c r="AO27" s="12">
        <v>5</v>
      </c>
      <c r="AP27" s="12"/>
      <c r="AQ27" s="12"/>
      <c r="AR27" s="12"/>
      <c r="AS27" s="12">
        <v>31</v>
      </c>
      <c r="AT27" s="12"/>
      <c r="AU27" s="12"/>
      <c r="AV27" s="12"/>
      <c r="AW27" s="12"/>
      <c r="AX27" s="12">
        <v>25</v>
      </c>
      <c r="AY27" s="12"/>
      <c r="AZ27" s="12"/>
      <c r="BA27" s="12"/>
      <c r="BB27" s="12"/>
      <c r="BC27" s="12"/>
      <c r="BD27" s="12"/>
      <c r="BE27" s="12">
        <v>43</v>
      </c>
      <c r="BF27" s="12"/>
      <c r="BG27" s="12"/>
      <c r="BH27" s="12"/>
      <c r="BI27" s="12"/>
      <c r="BJ27" s="12"/>
      <c r="BK27" s="12"/>
      <c r="BL27" s="12">
        <v>15</v>
      </c>
      <c r="BM27" s="12"/>
      <c r="BN27" s="12"/>
      <c r="BO27" s="12"/>
      <c r="BP27" s="12">
        <v>12</v>
      </c>
      <c r="BQ27" s="19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3"/>
      <c r="CI27" s="13"/>
      <c r="CJ27" s="13"/>
      <c r="CK27" s="13"/>
      <c r="CL27" s="13"/>
      <c r="CM27" s="13"/>
      <c r="CN27" s="13"/>
      <c r="CO27" s="13"/>
      <c r="CP27" s="13"/>
      <c r="CQ27" s="13"/>
    </row>
    <row r="28" spans="1:95" s="1" customFormat="1" ht="28.5" customHeight="1">
      <c r="A28" s="100">
        <v>19</v>
      </c>
      <c r="B28" s="37">
        <f t="shared" si="4"/>
        <v>1</v>
      </c>
      <c r="C28" s="102"/>
      <c r="D28" s="108" t="s">
        <v>197</v>
      </c>
      <c r="E28" s="108" t="s">
        <v>187</v>
      </c>
      <c r="F28" s="93">
        <f t="shared" si="5"/>
        <v>18</v>
      </c>
      <c r="G28" s="88">
        <f t="shared" si="6"/>
        <v>292</v>
      </c>
      <c r="H28" s="89">
        <f t="shared" si="7"/>
        <v>31</v>
      </c>
      <c r="I28" s="90">
        <f t="shared" si="8"/>
        <v>323</v>
      </c>
      <c r="J28" s="77">
        <v>10</v>
      </c>
      <c r="K28" s="13"/>
      <c r="L28" s="13"/>
      <c r="M28" s="13">
        <v>10</v>
      </c>
      <c r="N28" s="13"/>
      <c r="O28" s="13"/>
      <c r="P28" s="13"/>
      <c r="Q28" s="13">
        <v>11</v>
      </c>
      <c r="R28" s="13"/>
      <c r="S28" s="13"/>
      <c r="T28" s="13">
        <v>22</v>
      </c>
      <c r="U28" s="13"/>
      <c r="V28" s="13"/>
      <c r="W28" s="13"/>
      <c r="X28" s="13">
        <v>22</v>
      </c>
      <c r="Y28" s="12"/>
      <c r="Z28" s="12">
        <v>20</v>
      </c>
      <c r="AA28" s="12"/>
      <c r="AB28" s="12"/>
      <c r="AC28" s="12"/>
      <c r="AD28" s="12"/>
      <c r="AE28" s="12"/>
      <c r="AF28" s="12">
        <v>10</v>
      </c>
      <c r="AG28" s="12"/>
      <c r="AH28" s="12"/>
      <c r="AI28" s="14"/>
      <c r="AJ28" s="12"/>
      <c r="AK28" s="12"/>
      <c r="AL28" s="12"/>
      <c r="AM28" s="12">
        <v>22</v>
      </c>
      <c r="AN28" s="12"/>
      <c r="AO28" s="12"/>
      <c r="AP28" s="12"/>
      <c r="AQ28" s="12">
        <v>27</v>
      </c>
      <c r="AR28" s="12"/>
      <c r="AS28" s="12">
        <v>31</v>
      </c>
      <c r="AT28" s="12">
        <v>22</v>
      </c>
      <c r="AU28" s="12"/>
      <c r="AV28" s="12"/>
      <c r="AW28" s="12">
        <v>7</v>
      </c>
      <c r="AX28" s="12"/>
      <c r="AY28" s="12"/>
      <c r="AZ28" s="15"/>
      <c r="BA28" s="15">
        <v>22</v>
      </c>
      <c r="BB28" s="13"/>
      <c r="BC28" s="13"/>
      <c r="BD28" s="13"/>
      <c r="BE28" s="13">
        <v>43</v>
      </c>
      <c r="BF28" s="13"/>
      <c r="BG28" s="13"/>
      <c r="BH28" s="13"/>
      <c r="BI28" s="13"/>
      <c r="BJ28" s="13"/>
      <c r="BK28" s="13"/>
      <c r="BL28" s="13"/>
      <c r="BM28" s="13">
        <v>11</v>
      </c>
      <c r="BN28" s="13"/>
      <c r="BO28" s="13"/>
      <c r="BP28" s="13">
        <v>11</v>
      </c>
      <c r="BQ28" s="19"/>
      <c r="BR28" s="13"/>
      <c r="BS28" s="13"/>
      <c r="BT28" s="13"/>
      <c r="BU28" s="13">
        <v>11</v>
      </c>
      <c r="BV28" s="13"/>
      <c r="BW28" s="13"/>
      <c r="BX28" s="13"/>
      <c r="BY28" s="13"/>
      <c r="BZ28" s="13"/>
      <c r="CA28" s="13"/>
      <c r="CB28" s="13"/>
      <c r="CC28" s="13"/>
      <c r="CD28" s="13"/>
      <c r="CE28" s="13">
        <v>11</v>
      </c>
      <c r="CF28" s="13"/>
      <c r="CG28" s="13"/>
      <c r="CH28" s="12"/>
      <c r="CI28" s="12"/>
      <c r="CJ28" s="12"/>
      <c r="CK28" s="12"/>
      <c r="CL28" s="12"/>
      <c r="CM28" s="12"/>
      <c r="CN28" s="12"/>
      <c r="CO28" s="12"/>
      <c r="CP28" s="12"/>
      <c r="CQ28" s="12"/>
    </row>
    <row r="29" spans="1:95" s="1" customFormat="1" ht="28.5" customHeight="1">
      <c r="A29" s="8">
        <v>20</v>
      </c>
      <c r="B29" s="37">
        <f t="shared" si="4"/>
        <v>4</v>
      </c>
      <c r="C29" s="102"/>
      <c r="D29" s="118" t="s">
        <v>108</v>
      </c>
      <c r="E29" s="118" t="s">
        <v>50</v>
      </c>
      <c r="F29" s="93">
        <f t="shared" si="5"/>
        <v>8</v>
      </c>
      <c r="G29" s="88">
        <f t="shared" si="6"/>
        <v>136</v>
      </c>
      <c r="H29" s="89">
        <f t="shared" si="7"/>
        <v>184.01</v>
      </c>
      <c r="I29" s="90">
        <f t="shared" si="8"/>
        <v>320.01</v>
      </c>
      <c r="J29" s="77"/>
      <c r="K29" s="12"/>
      <c r="L29" s="12"/>
      <c r="M29" s="12"/>
      <c r="N29" s="12"/>
      <c r="O29" s="12"/>
      <c r="P29" s="12"/>
      <c r="Q29" s="12"/>
      <c r="R29" s="12"/>
      <c r="S29" s="12"/>
      <c r="T29" s="12">
        <v>22</v>
      </c>
      <c r="U29" s="12"/>
      <c r="V29" s="12"/>
      <c r="W29" s="12"/>
      <c r="X29" s="12">
        <v>22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>
        <v>22</v>
      </c>
      <c r="AN29" s="12"/>
      <c r="AO29" s="12"/>
      <c r="AP29" s="12"/>
      <c r="AQ29" s="12">
        <v>27</v>
      </c>
      <c r="AR29" s="12"/>
      <c r="AS29" s="12">
        <v>31</v>
      </c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v>43</v>
      </c>
      <c r="BF29" s="12"/>
      <c r="BG29" s="12"/>
      <c r="BH29" s="12"/>
      <c r="BI29" s="12"/>
      <c r="BJ29" s="12"/>
      <c r="BK29" s="12"/>
      <c r="BL29" s="12"/>
      <c r="BM29" s="12"/>
      <c r="BN29" s="12"/>
      <c r="BO29" s="12">
        <v>51</v>
      </c>
      <c r="BP29" s="12"/>
      <c r="BQ29" s="19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>
        <v>0.01</v>
      </c>
      <c r="CC29" s="117">
        <v>102</v>
      </c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</row>
    <row r="30" spans="1:95" s="1" customFormat="1" ht="28.5" customHeight="1">
      <c r="A30" s="100">
        <v>21</v>
      </c>
      <c r="B30" s="37">
        <f t="shared" si="4"/>
        <v>0</v>
      </c>
      <c r="C30" s="102"/>
      <c r="D30" s="106" t="s">
        <v>165</v>
      </c>
      <c r="E30" s="106" t="s">
        <v>166</v>
      </c>
      <c r="F30" s="93">
        <f t="shared" si="5"/>
        <v>28</v>
      </c>
      <c r="G30" s="88">
        <f t="shared" si="6"/>
        <v>315</v>
      </c>
      <c r="H30" s="89">
        <f t="shared" si="7"/>
        <v>0</v>
      </c>
      <c r="I30" s="90">
        <f t="shared" si="8"/>
        <v>315</v>
      </c>
      <c r="J30" s="77">
        <v>10</v>
      </c>
      <c r="K30" s="12"/>
      <c r="L30" s="12"/>
      <c r="M30" s="12"/>
      <c r="N30" s="98"/>
      <c r="O30" s="12">
        <v>22</v>
      </c>
      <c r="P30" s="98"/>
      <c r="Q30" s="98"/>
      <c r="R30" s="98"/>
      <c r="S30" s="98"/>
      <c r="T30" s="12">
        <v>11</v>
      </c>
      <c r="U30" s="12">
        <v>11</v>
      </c>
      <c r="V30" s="98"/>
      <c r="W30" s="98"/>
      <c r="X30" s="12">
        <v>22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>
        <v>16</v>
      </c>
      <c r="AI30" s="12"/>
      <c r="AJ30" s="12"/>
      <c r="AK30" s="12"/>
      <c r="AL30" s="12"/>
      <c r="AM30" s="12">
        <v>22</v>
      </c>
      <c r="AN30" s="12">
        <v>7</v>
      </c>
      <c r="AO30" s="12">
        <v>5</v>
      </c>
      <c r="AP30" s="12">
        <v>12</v>
      </c>
      <c r="AQ30" s="12">
        <v>6</v>
      </c>
      <c r="AR30" s="12"/>
      <c r="AS30" s="12"/>
      <c r="AT30" s="12">
        <v>22</v>
      </c>
      <c r="AU30" s="12">
        <v>7</v>
      </c>
      <c r="AV30" s="12"/>
      <c r="AW30" s="12">
        <v>7</v>
      </c>
      <c r="AX30" s="12"/>
      <c r="AY30" s="12"/>
      <c r="AZ30" s="12"/>
      <c r="BA30" s="12"/>
      <c r="BB30" s="12"/>
      <c r="BC30" s="12">
        <v>6</v>
      </c>
      <c r="BD30" s="12"/>
      <c r="BE30" s="12"/>
      <c r="BF30" s="12"/>
      <c r="BG30" s="12"/>
      <c r="BH30" s="12">
        <v>9</v>
      </c>
      <c r="BI30" s="12"/>
      <c r="BJ30" s="12">
        <v>7</v>
      </c>
      <c r="BK30" s="12"/>
      <c r="BL30" s="12"/>
      <c r="BM30" s="12">
        <v>13</v>
      </c>
      <c r="BN30" s="12">
        <v>6</v>
      </c>
      <c r="BO30" s="98"/>
      <c r="BP30" s="12">
        <v>12</v>
      </c>
      <c r="BQ30" s="19"/>
      <c r="BR30" s="12"/>
      <c r="BS30" s="12">
        <v>6</v>
      </c>
      <c r="BT30" s="12"/>
      <c r="BU30" s="12">
        <v>9</v>
      </c>
      <c r="BV30" s="12"/>
      <c r="BW30" s="12">
        <v>13</v>
      </c>
      <c r="BX30" s="12"/>
      <c r="BY30" s="12">
        <v>13</v>
      </c>
      <c r="BZ30" s="12">
        <v>16</v>
      </c>
      <c r="CA30" s="12">
        <v>11</v>
      </c>
      <c r="CB30" s="12"/>
      <c r="CC30" s="12"/>
      <c r="CD30" s="12">
        <v>3</v>
      </c>
      <c r="CE30" s="12">
        <v>11</v>
      </c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</row>
    <row r="31" spans="1:95" s="1" customFormat="1" ht="28.5" customHeight="1">
      <c r="A31" s="8">
        <v>22</v>
      </c>
      <c r="B31" s="37">
        <f t="shared" si="4"/>
        <v>6</v>
      </c>
      <c r="C31" s="102"/>
      <c r="D31" s="118" t="s">
        <v>39</v>
      </c>
      <c r="E31" s="118" t="s">
        <v>131</v>
      </c>
      <c r="F31" s="93">
        <f t="shared" si="5"/>
        <v>10</v>
      </c>
      <c r="G31" s="88">
        <f t="shared" si="6"/>
        <v>86</v>
      </c>
      <c r="H31" s="89">
        <f t="shared" si="7"/>
        <v>211</v>
      </c>
      <c r="I31" s="90">
        <f t="shared" si="8"/>
        <v>297</v>
      </c>
      <c r="J31" s="77"/>
      <c r="K31" s="12"/>
      <c r="L31" s="12"/>
      <c r="M31" s="12"/>
      <c r="N31" s="12">
        <v>28</v>
      </c>
      <c r="O31" s="12"/>
      <c r="P31" s="12"/>
      <c r="Q31" s="12"/>
      <c r="R31" s="12"/>
      <c r="S31" s="12">
        <v>52</v>
      </c>
      <c r="T31" s="12"/>
      <c r="U31" s="12"/>
      <c r="V31" s="12"/>
      <c r="W31" s="12"/>
      <c r="X31" s="12"/>
      <c r="Y31" s="12">
        <v>45</v>
      </c>
      <c r="Z31" s="12">
        <v>20</v>
      </c>
      <c r="AA31" s="12"/>
      <c r="AB31" s="12">
        <v>22</v>
      </c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>
        <v>22</v>
      </c>
      <c r="AN31" s="12"/>
      <c r="AO31" s="12"/>
      <c r="AP31" s="12"/>
      <c r="AQ31" s="12"/>
      <c r="AR31" s="12"/>
      <c r="AS31" s="12"/>
      <c r="AT31" s="12">
        <v>22</v>
      </c>
      <c r="AU31" s="12"/>
      <c r="AV31" s="12"/>
      <c r="AW31" s="12"/>
      <c r="AX31" s="12">
        <v>25</v>
      </c>
      <c r="AY31" s="12"/>
      <c r="AZ31" s="13"/>
      <c r="BA31" s="13"/>
      <c r="BB31" s="12"/>
      <c r="BC31" s="12"/>
      <c r="BD31" s="12"/>
      <c r="BE31" s="12"/>
      <c r="BF31" s="12"/>
      <c r="BG31" s="12"/>
      <c r="BH31" s="12"/>
      <c r="BI31" s="12">
        <v>30</v>
      </c>
      <c r="BJ31" s="12"/>
      <c r="BK31" s="12"/>
      <c r="BL31" s="12"/>
      <c r="BM31" s="12"/>
      <c r="BN31" s="13"/>
      <c r="BO31" s="13">
        <v>31</v>
      </c>
      <c r="BP31" s="13"/>
      <c r="BQ31" s="19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2"/>
      <c r="CI31" s="12"/>
      <c r="CJ31" s="12"/>
      <c r="CK31" s="12"/>
      <c r="CL31" s="12"/>
      <c r="CM31" s="12"/>
      <c r="CN31" s="12"/>
      <c r="CO31" s="12"/>
      <c r="CP31" s="12"/>
      <c r="CQ31" s="12"/>
    </row>
    <row r="32" spans="1:95" s="1" customFormat="1" ht="28.5" customHeight="1">
      <c r="A32" s="100">
        <v>23</v>
      </c>
      <c r="B32" s="37">
        <f t="shared" si="4"/>
        <v>3</v>
      </c>
      <c r="C32" s="102"/>
      <c r="D32" s="118" t="s">
        <v>35</v>
      </c>
      <c r="E32" s="118" t="s">
        <v>36</v>
      </c>
      <c r="F32" s="93">
        <f t="shared" si="5"/>
        <v>10</v>
      </c>
      <c r="G32" s="88">
        <f t="shared" si="6"/>
        <v>180</v>
      </c>
      <c r="H32" s="89">
        <f t="shared" si="7"/>
        <v>114</v>
      </c>
      <c r="I32" s="90">
        <f t="shared" si="8"/>
        <v>294</v>
      </c>
      <c r="J32" s="77"/>
      <c r="K32" s="12"/>
      <c r="L32" s="12"/>
      <c r="M32" s="12"/>
      <c r="N32" s="12"/>
      <c r="O32" s="12"/>
      <c r="P32" s="12">
        <v>52</v>
      </c>
      <c r="Q32" s="12"/>
      <c r="R32" s="12"/>
      <c r="S32" s="12"/>
      <c r="T32" s="12">
        <v>22</v>
      </c>
      <c r="U32" s="12"/>
      <c r="V32" s="12"/>
      <c r="W32" s="12"/>
      <c r="X32" s="12">
        <v>22</v>
      </c>
      <c r="Y32" s="12"/>
      <c r="Z32" s="12"/>
      <c r="AA32" s="12"/>
      <c r="AB32" s="12">
        <v>22</v>
      </c>
      <c r="AC32" s="12"/>
      <c r="AD32" s="12"/>
      <c r="AE32" s="12"/>
      <c r="AF32" s="12"/>
      <c r="AG32" s="12"/>
      <c r="AH32" s="12">
        <v>22</v>
      </c>
      <c r="AI32" s="12"/>
      <c r="AJ32" s="12"/>
      <c r="AK32" s="12"/>
      <c r="AL32" s="12"/>
      <c r="AM32" s="12">
        <v>22</v>
      </c>
      <c r="AN32" s="12"/>
      <c r="AO32" s="12"/>
      <c r="AP32" s="12"/>
      <c r="AQ32" s="12">
        <v>27</v>
      </c>
      <c r="AR32" s="12"/>
      <c r="AS32" s="12">
        <v>31</v>
      </c>
      <c r="AT32" s="12"/>
      <c r="AU32" s="12"/>
      <c r="AV32" s="12"/>
      <c r="AW32" s="12"/>
      <c r="AX32" s="12"/>
      <c r="AY32" s="12"/>
      <c r="AZ32" s="13"/>
      <c r="BA32" s="13"/>
      <c r="BB32" s="12"/>
      <c r="BC32" s="12"/>
      <c r="BD32" s="12"/>
      <c r="BE32" s="12">
        <v>43</v>
      </c>
      <c r="BF32" s="12"/>
      <c r="BG32" s="12"/>
      <c r="BH32" s="12"/>
      <c r="BI32" s="12"/>
      <c r="BJ32" s="12"/>
      <c r="BK32" s="12"/>
      <c r="BL32" s="12"/>
      <c r="BM32" s="12"/>
      <c r="BN32" s="12"/>
      <c r="BO32" s="12">
        <v>31</v>
      </c>
      <c r="BP32" s="12"/>
      <c r="BQ32" s="19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</row>
    <row r="33" spans="1:95" s="1" customFormat="1" ht="28.5" customHeight="1">
      <c r="A33" s="8">
        <v>24</v>
      </c>
      <c r="B33" s="37">
        <f t="shared" si="4"/>
        <v>0</v>
      </c>
      <c r="C33" s="102"/>
      <c r="D33" s="118" t="s">
        <v>29</v>
      </c>
      <c r="E33" s="118" t="s">
        <v>57</v>
      </c>
      <c r="F33" s="93">
        <f t="shared" si="5"/>
        <v>22</v>
      </c>
      <c r="G33" s="88">
        <f t="shared" si="6"/>
        <v>291</v>
      </c>
      <c r="H33" s="89">
        <f t="shared" si="7"/>
        <v>0</v>
      </c>
      <c r="I33" s="90">
        <f t="shared" si="8"/>
        <v>291</v>
      </c>
      <c r="J33" s="77"/>
      <c r="K33" s="12"/>
      <c r="L33" s="12"/>
      <c r="M33" s="12"/>
      <c r="N33" s="14"/>
      <c r="O33" s="12">
        <v>22</v>
      </c>
      <c r="P33" s="14"/>
      <c r="Q33" s="14"/>
      <c r="R33" s="14"/>
      <c r="S33" s="14"/>
      <c r="T33" s="12">
        <v>11</v>
      </c>
      <c r="U33" s="12">
        <v>11</v>
      </c>
      <c r="V33" s="14"/>
      <c r="W33" s="14"/>
      <c r="X33" s="13">
        <v>22</v>
      </c>
      <c r="Y33" s="12"/>
      <c r="Z33" s="12">
        <v>20</v>
      </c>
      <c r="AA33" s="12"/>
      <c r="AB33" s="12"/>
      <c r="AC33" s="12"/>
      <c r="AD33" s="12"/>
      <c r="AE33" s="12"/>
      <c r="AF33" s="12"/>
      <c r="AG33" s="12"/>
      <c r="AH33" s="12">
        <v>16</v>
      </c>
      <c r="AI33" s="12"/>
      <c r="AJ33" s="12"/>
      <c r="AK33" s="12"/>
      <c r="AL33" s="12"/>
      <c r="AM33" s="12">
        <v>22</v>
      </c>
      <c r="AN33" s="12"/>
      <c r="AO33" s="12"/>
      <c r="AP33" s="12">
        <v>12</v>
      </c>
      <c r="AQ33" s="12">
        <v>11</v>
      </c>
      <c r="AR33" s="12"/>
      <c r="AS33" s="12"/>
      <c r="AT33" s="12">
        <v>22</v>
      </c>
      <c r="AU33" s="12">
        <v>7</v>
      </c>
      <c r="AV33" s="12"/>
      <c r="AW33" s="12">
        <v>7</v>
      </c>
      <c r="AX33" s="12"/>
      <c r="AY33" s="12"/>
      <c r="AZ33" s="12"/>
      <c r="BA33" s="12"/>
      <c r="BB33" s="12"/>
      <c r="BC33" s="12">
        <v>10</v>
      </c>
      <c r="BD33" s="12"/>
      <c r="BE33" s="12"/>
      <c r="BF33" s="12"/>
      <c r="BG33" s="12"/>
      <c r="BH33" s="12">
        <v>9</v>
      </c>
      <c r="BI33" s="12"/>
      <c r="BJ33" s="12">
        <v>7</v>
      </c>
      <c r="BK33" s="12"/>
      <c r="BL33" s="12"/>
      <c r="BM33" s="12">
        <v>11</v>
      </c>
      <c r="BN33" s="12"/>
      <c r="BO33" s="12"/>
      <c r="BP33" s="12">
        <v>11</v>
      </c>
      <c r="BQ33" s="19"/>
      <c r="BR33" s="12"/>
      <c r="BS33" s="12"/>
      <c r="BT33" s="12"/>
      <c r="BU33" s="12">
        <v>9</v>
      </c>
      <c r="BV33" s="12"/>
      <c r="BW33" s="12">
        <v>13</v>
      </c>
      <c r="BX33" s="12"/>
      <c r="BY33" s="12"/>
      <c r="BZ33" s="12">
        <v>16</v>
      </c>
      <c r="CA33" s="12">
        <v>11</v>
      </c>
      <c r="CB33" s="12"/>
      <c r="CC33" s="12"/>
      <c r="CD33" s="12"/>
      <c r="CE33" s="12">
        <v>11</v>
      </c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</row>
    <row r="34" spans="1:95" s="1" customFormat="1" ht="28.5" customHeight="1">
      <c r="A34" s="100">
        <v>25</v>
      </c>
      <c r="B34" s="37">
        <f t="shared" si="4"/>
        <v>1</v>
      </c>
      <c r="C34" s="103"/>
      <c r="D34" s="118" t="s">
        <v>98</v>
      </c>
      <c r="E34" s="118" t="s">
        <v>99</v>
      </c>
      <c r="F34" s="93">
        <f t="shared" si="5"/>
        <v>14</v>
      </c>
      <c r="G34" s="88">
        <f t="shared" si="6"/>
        <v>258</v>
      </c>
      <c r="H34" s="89">
        <f t="shared" si="7"/>
        <v>31</v>
      </c>
      <c r="I34" s="90">
        <f t="shared" si="8"/>
        <v>289</v>
      </c>
      <c r="J34" s="77"/>
      <c r="K34" s="12"/>
      <c r="L34" s="12">
        <v>9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>
        <v>22</v>
      </c>
      <c r="Y34" s="12"/>
      <c r="Z34" s="12">
        <v>20</v>
      </c>
      <c r="AA34" s="12"/>
      <c r="AB34" s="12"/>
      <c r="AC34" s="12"/>
      <c r="AD34" s="12"/>
      <c r="AE34" s="12">
        <v>22</v>
      </c>
      <c r="AF34" s="12"/>
      <c r="AG34" s="12"/>
      <c r="AH34" s="12"/>
      <c r="AI34" s="19"/>
      <c r="AJ34" s="12"/>
      <c r="AK34" s="12"/>
      <c r="AL34" s="12"/>
      <c r="AM34" s="12">
        <v>22</v>
      </c>
      <c r="AN34" s="12"/>
      <c r="AO34" s="12">
        <v>5</v>
      </c>
      <c r="AP34" s="12"/>
      <c r="AQ34" s="12">
        <v>27</v>
      </c>
      <c r="AR34" s="12"/>
      <c r="AS34" s="12">
        <v>31</v>
      </c>
      <c r="AT34" s="12">
        <v>22</v>
      </c>
      <c r="AU34" s="12">
        <v>22</v>
      </c>
      <c r="AV34" s="12"/>
      <c r="AW34" s="12">
        <v>22</v>
      </c>
      <c r="AX34" s="12"/>
      <c r="AY34" s="12"/>
      <c r="AZ34" s="15"/>
      <c r="BA34" s="15"/>
      <c r="BB34" s="12"/>
      <c r="BC34" s="12"/>
      <c r="BD34" s="12"/>
      <c r="BE34" s="12">
        <v>43</v>
      </c>
      <c r="BF34" s="12"/>
      <c r="BG34" s="15"/>
      <c r="BH34" s="15"/>
      <c r="BI34" s="15"/>
      <c r="BJ34" s="15"/>
      <c r="BK34" s="15"/>
      <c r="BL34" s="15"/>
      <c r="BM34" s="15">
        <v>11</v>
      </c>
      <c r="BN34" s="12"/>
      <c r="BO34" s="12"/>
      <c r="BP34" s="12"/>
      <c r="BQ34" s="19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>
        <v>11</v>
      </c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</row>
    <row r="35" spans="1:95" s="1" customFormat="1" ht="28.5" customHeight="1">
      <c r="A35" s="8">
        <v>26</v>
      </c>
      <c r="B35" s="37">
        <f t="shared" si="4"/>
        <v>8</v>
      </c>
      <c r="C35" s="103"/>
      <c r="D35" s="118" t="s">
        <v>24</v>
      </c>
      <c r="E35" s="118" t="s">
        <v>27</v>
      </c>
      <c r="F35" s="93">
        <f t="shared" si="5"/>
        <v>8</v>
      </c>
      <c r="G35" s="88">
        <f t="shared" si="6"/>
        <v>0</v>
      </c>
      <c r="H35" s="89">
        <f t="shared" si="7"/>
        <v>288</v>
      </c>
      <c r="I35" s="90">
        <f t="shared" si="8"/>
        <v>288</v>
      </c>
      <c r="J35" s="77"/>
      <c r="K35" s="12"/>
      <c r="L35" s="12"/>
      <c r="M35" s="12"/>
      <c r="N35" s="12"/>
      <c r="O35" s="12"/>
      <c r="P35" s="12"/>
      <c r="Q35" s="12"/>
      <c r="R35" s="12"/>
      <c r="S35" s="12">
        <v>52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>
        <v>46</v>
      </c>
      <c r="AH35" s="12"/>
      <c r="AI35" s="12"/>
      <c r="AJ35" s="12"/>
      <c r="AK35" s="12"/>
      <c r="AL35" s="12">
        <v>32</v>
      </c>
      <c r="AM35" s="12"/>
      <c r="AN35" s="12"/>
      <c r="AO35" s="12"/>
      <c r="AP35" s="12"/>
      <c r="AQ35" s="12"/>
      <c r="AR35" s="12">
        <v>22</v>
      </c>
      <c r="AS35" s="12"/>
      <c r="AT35" s="12"/>
      <c r="AU35" s="12"/>
      <c r="AV35" s="12"/>
      <c r="AW35" s="12"/>
      <c r="AX35" s="12"/>
      <c r="AY35" s="12">
        <v>42</v>
      </c>
      <c r="AZ35" s="12"/>
      <c r="BA35" s="12"/>
      <c r="BB35" s="12"/>
      <c r="BC35" s="12"/>
      <c r="BD35" s="12"/>
      <c r="BE35" s="12"/>
      <c r="BF35" s="12"/>
      <c r="BG35" s="12"/>
      <c r="BH35" s="12"/>
      <c r="BI35" s="12">
        <v>30</v>
      </c>
      <c r="BJ35" s="12"/>
      <c r="BK35" s="12"/>
      <c r="BL35" s="12"/>
      <c r="BM35" s="12"/>
      <c r="BN35" s="12"/>
      <c r="BO35" s="12">
        <v>43</v>
      </c>
      <c r="BP35" s="12"/>
      <c r="BQ35" s="19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>
        <v>21</v>
      </c>
      <c r="CH35" s="12"/>
      <c r="CI35" s="12"/>
      <c r="CJ35" s="12"/>
      <c r="CK35" s="12"/>
      <c r="CL35" s="12"/>
      <c r="CM35" s="12"/>
      <c r="CN35" s="12"/>
      <c r="CO35" s="12"/>
      <c r="CP35" s="12"/>
      <c r="CQ35" s="12"/>
    </row>
    <row r="36" spans="1:95" s="1" customFormat="1" ht="28.5" customHeight="1">
      <c r="A36" s="100">
        <v>27</v>
      </c>
      <c r="B36" s="37">
        <f t="shared" si="4"/>
        <v>1</v>
      </c>
      <c r="C36" s="103"/>
      <c r="D36" s="108" t="s">
        <v>5</v>
      </c>
      <c r="E36" s="108" t="s">
        <v>225</v>
      </c>
      <c r="F36" s="93">
        <f t="shared" si="5"/>
        <v>14</v>
      </c>
      <c r="G36" s="88">
        <f t="shared" si="6"/>
        <v>254</v>
      </c>
      <c r="H36" s="89">
        <f t="shared" si="7"/>
        <v>31</v>
      </c>
      <c r="I36" s="90">
        <f t="shared" si="8"/>
        <v>285</v>
      </c>
      <c r="J36" s="77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12"/>
      <c r="X36" s="12">
        <v>22</v>
      </c>
      <c r="Y36" s="12"/>
      <c r="Z36" s="12"/>
      <c r="AA36" s="12"/>
      <c r="AB36" s="12">
        <v>22</v>
      </c>
      <c r="AC36" s="12"/>
      <c r="AD36" s="12"/>
      <c r="AE36" s="12"/>
      <c r="AF36" s="12"/>
      <c r="AG36" s="12"/>
      <c r="AH36" s="12">
        <v>16</v>
      </c>
      <c r="AI36" s="12"/>
      <c r="AJ36" s="12"/>
      <c r="AK36" s="12"/>
      <c r="AL36" s="12"/>
      <c r="AM36" s="12">
        <v>22</v>
      </c>
      <c r="AN36" s="12"/>
      <c r="AO36" s="12">
        <v>5</v>
      </c>
      <c r="AP36" s="12"/>
      <c r="AQ36" s="12">
        <v>27</v>
      </c>
      <c r="AR36" s="12"/>
      <c r="AS36" s="12">
        <v>31</v>
      </c>
      <c r="AT36" s="12"/>
      <c r="AU36" s="12">
        <v>22</v>
      </c>
      <c r="AV36" s="12"/>
      <c r="AW36" s="12">
        <v>22</v>
      </c>
      <c r="AX36" s="12"/>
      <c r="AY36" s="12"/>
      <c r="AZ36" s="12"/>
      <c r="BA36" s="12"/>
      <c r="BB36" s="12"/>
      <c r="BC36" s="12"/>
      <c r="BD36" s="12"/>
      <c r="BE36" s="12">
        <v>43</v>
      </c>
      <c r="BF36" s="12"/>
      <c r="BG36" s="12"/>
      <c r="BH36" s="12"/>
      <c r="BI36" s="12"/>
      <c r="BJ36" s="12"/>
      <c r="BK36" s="12"/>
      <c r="BL36" s="12"/>
      <c r="BM36" s="12">
        <v>11</v>
      </c>
      <c r="BN36" s="12"/>
      <c r="BO36" s="12"/>
      <c r="BP36" s="12">
        <v>11</v>
      </c>
      <c r="BQ36" s="19"/>
      <c r="BR36" s="12"/>
      <c r="BS36" s="12">
        <v>22</v>
      </c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>
        <v>9</v>
      </c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</row>
    <row r="37" spans="1:95" s="6" customFormat="1" ht="28.5" customHeight="1">
      <c r="A37" s="8">
        <v>28</v>
      </c>
      <c r="B37" s="37">
        <f t="shared" si="4"/>
        <v>6</v>
      </c>
      <c r="C37" s="103"/>
      <c r="D37" s="118" t="s">
        <v>7</v>
      </c>
      <c r="E37" s="118" t="s">
        <v>8</v>
      </c>
      <c r="F37" s="93">
        <f t="shared" si="5"/>
        <v>5</v>
      </c>
      <c r="G37" s="88">
        <f t="shared" si="6"/>
        <v>0</v>
      </c>
      <c r="H37" s="89">
        <f t="shared" si="7"/>
        <v>283.01</v>
      </c>
      <c r="I37" s="90">
        <f t="shared" si="8"/>
        <v>283.01</v>
      </c>
      <c r="J37" s="77"/>
      <c r="K37" s="12"/>
      <c r="L37" s="12"/>
      <c r="M37" s="12"/>
      <c r="N37" s="12"/>
      <c r="O37" s="12"/>
      <c r="P37" s="12">
        <v>52</v>
      </c>
      <c r="Q37" s="12"/>
      <c r="R37" s="12"/>
      <c r="S37" s="12">
        <v>52</v>
      </c>
      <c r="T37" s="12"/>
      <c r="U37" s="12"/>
      <c r="V37" s="12"/>
      <c r="W37" s="12"/>
      <c r="X37" s="12"/>
      <c r="Y37" s="12">
        <v>45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>
        <v>25</v>
      </c>
      <c r="AY37" s="12"/>
      <c r="AZ37" s="12"/>
      <c r="BA37" s="12"/>
      <c r="BB37" s="12"/>
      <c r="BC37" s="12"/>
      <c r="BD37" s="12"/>
      <c r="BE37" s="12"/>
      <c r="BF37" s="12">
        <v>0.01</v>
      </c>
      <c r="BG37" s="117">
        <v>109</v>
      </c>
      <c r="BH37" s="12"/>
      <c r="BI37" s="12"/>
      <c r="BJ37" s="12"/>
      <c r="BK37" s="12"/>
      <c r="BL37" s="12"/>
      <c r="BM37" s="12"/>
      <c r="BN37" s="12"/>
      <c r="BO37" s="12"/>
      <c r="BP37" s="12"/>
      <c r="BQ37" s="19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</row>
    <row r="38" spans="1:95" s="6" customFormat="1" ht="28.5" customHeight="1">
      <c r="A38" s="100">
        <v>29</v>
      </c>
      <c r="B38" s="37">
        <f t="shared" si="4"/>
        <v>1</v>
      </c>
      <c r="C38" s="104"/>
      <c r="D38" s="108" t="s">
        <v>189</v>
      </c>
      <c r="E38" s="108" t="s">
        <v>190</v>
      </c>
      <c r="F38" s="93">
        <f t="shared" si="5"/>
        <v>21</v>
      </c>
      <c r="G38" s="88">
        <f t="shared" si="6"/>
        <v>263</v>
      </c>
      <c r="H38" s="89">
        <f t="shared" si="7"/>
        <v>16</v>
      </c>
      <c r="I38" s="90">
        <f t="shared" si="8"/>
        <v>279</v>
      </c>
      <c r="J38" s="77"/>
      <c r="K38" s="12"/>
      <c r="L38" s="12">
        <v>9</v>
      </c>
      <c r="M38" s="12"/>
      <c r="N38" s="12"/>
      <c r="O38" s="12">
        <v>22</v>
      </c>
      <c r="P38" s="12"/>
      <c r="Q38" s="12">
        <v>11</v>
      </c>
      <c r="R38" s="12"/>
      <c r="S38" s="12"/>
      <c r="T38" s="12">
        <v>11</v>
      </c>
      <c r="U38" s="12"/>
      <c r="V38" s="12"/>
      <c r="W38" s="12"/>
      <c r="X38" s="12"/>
      <c r="Y38" s="12"/>
      <c r="Z38" s="12">
        <v>20</v>
      </c>
      <c r="AA38" s="12"/>
      <c r="AB38" s="12">
        <v>22</v>
      </c>
      <c r="AC38" s="12"/>
      <c r="AD38" s="12"/>
      <c r="AE38" s="12"/>
      <c r="AF38" s="12"/>
      <c r="AG38" s="12"/>
      <c r="AH38" s="12">
        <v>16</v>
      </c>
      <c r="AI38" s="12"/>
      <c r="AJ38" s="12"/>
      <c r="AK38" s="12"/>
      <c r="AL38" s="12"/>
      <c r="AM38" s="12">
        <v>22</v>
      </c>
      <c r="AN38" s="12"/>
      <c r="AO38" s="12">
        <v>5</v>
      </c>
      <c r="AP38" s="12">
        <v>12</v>
      </c>
      <c r="AQ38" s="12">
        <v>11</v>
      </c>
      <c r="AR38" s="12"/>
      <c r="AS38" s="12">
        <v>16</v>
      </c>
      <c r="AT38" s="12">
        <v>22</v>
      </c>
      <c r="AU38" s="12">
        <v>7</v>
      </c>
      <c r="AV38" s="12"/>
      <c r="AW38" s="12">
        <v>7</v>
      </c>
      <c r="AX38" s="12"/>
      <c r="AY38" s="12"/>
      <c r="AZ38" s="12"/>
      <c r="BA38" s="12"/>
      <c r="BB38" s="12"/>
      <c r="BC38" s="12">
        <v>10</v>
      </c>
      <c r="BD38" s="12"/>
      <c r="BE38" s="12"/>
      <c r="BF38" s="12"/>
      <c r="BG38" s="12"/>
      <c r="BH38" s="12"/>
      <c r="BI38" s="12"/>
      <c r="BJ38" s="12">
        <v>7</v>
      </c>
      <c r="BK38" s="12"/>
      <c r="BL38" s="12"/>
      <c r="BM38" s="12">
        <v>11</v>
      </c>
      <c r="BN38" s="12"/>
      <c r="BO38" s="12"/>
      <c r="BP38" s="12">
        <v>11</v>
      </c>
      <c r="BQ38" s="19"/>
      <c r="BR38" s="12"/>
      <c r="BS38" s="12"/>
      <c r="BT38" s="12"/>
      <c r="BU38" s="12"/>
      <c r="BV38" s="12"/>
      <c r="BW38" s="12"/>
      <c r="BX38" s="12"/>
      <c r="BY38" s="12"/>
      <c r="BZ38" s="12">
        <v>16</v>
      </c>
      <c r="CA38" s="12"/>
      <c r="CB38" s="12"/>
      <c r="CC38" s="12"/>
      <c r="CD38" s="12"/>
      <c r="CE38" s="12">
        <v>11</v>
      </c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</row>
    <row r="39" spans="1:95" s="1" customFormat="1" ht="28.5" customHeight="1">
      <c r="A39" s="8">
        <v>30</v>
      </c>
      <c r="B39" s="37">
        <f t="shared" si="4"/>
        <v>8</v>
      </c>
      <c r="C39" s="103"/>
      <c r="D39" s="106" t="s">
        <v>29</v>
      </c>
      <c r="E39" s="106" t="s">
        <v>270</v>
      </c>
      <c r="F39" s="93">
        <f t="shared" si="5"/>
        <v>8</v>
      </c>
      <c r="G39" s="88">
        <f t="shared" si="6"/>
        <v>0</v>
      </c>
      <c r="H39" s="89">
        <f t="shared" si="7"/>
        <v>274</v>
      </c>
      <c r="I39" s="90">
        <f t="shared" si="8"/>
        <v>274</v>
      </c>
      <c r="J39" s="77"/>
      <c r="K39" s="12"/>
      <c r="L39" s="12"/>
      <c r="M39" s="12"/>
      <c r="N39" s="12">
        <v>45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>
        <v>45</v>
      </c>
      <c r="AE39" s="12"/>
      <c r="AF39" s="12"/>
      <c r="AG39" s="12"/>
      <c r="AH39" s="12"/>
      <c r="AI39" s="15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>
        <v>18</v>
      </c>
      <c r="AW39" s="12"/>
      <c r="AX39" s="12">
        <v>25</v>
      </c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>
        <v>30</v>
      </c>
      <c r="BJ39" s="12"/>
      <c r="BK39" s="12"/>
      <c r="BL39" s="12">
        <v>15</v>
      </c>
      <c r="BM39" s="12"/>
      <c r="BN39" s="12"/>
      <c r="BO39" s="12">
        <v>51</v>
      </c>
      <c r="BP39" s="12"/>
      <c r="BQ39" s="19"/>
      <c r="BR39" s="12">
        <v>45</v>
      </c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</row>
    <row r="40" spans="1:95" s="1" customFormat="1" ht="28.5" customHeight="1">
      <c r="A40" s="100">
        <v>31</v>
      </c>
      <c r="B40" s="37">
        <f t="shared" si="4"/>
        <v>4</v>
      </c>
      <c r="C40" s="103"/>
      <c r="D40" s="106" t="s">
        <v>154</v>
      </c>
      <c r="E40" s="106" t="s">
        <v>70</v>
      </c>
      <c r="F40" s="93">
        <f t="shared" si="5"/>
        <v>7</v>
      </c>
      <c r="G40" s="88">
        <f t="shared" si="6"/>
        <v>109</v>
      </c>
      <c r="H40" s="89">
        <f t="shared" si="7"/>
        <v>162.01</v>
      </c>
      <c r="I40" s="90">
        <f t="shared" si="8"/>
        <v>271.01</v>
      </c>
      <c r="J40" s="77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>
        <v>22</v>
      </c>
      <c r="Y40" s="12"/>
      <c r="Z40" s="12"/>
      <c r="AA40" s="12"/>
      <c r="AB40" s="12">
        <v>22</v>
      </c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>
        <v>22</v>
      </c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>
        <v>43</v>
      </c>
      <c r="BF40" s="12"/>
      <c r="BG40" s="12"/>
      <c r="BH40" s="12"/>
      <c r="BI40" s="12"/>
      <c r="BJ40" s="12"/>
      <c r="BK40" s="12"/>
      <c r="BL40" s="12">
        <v>15</v>
      </c>
      <c r="BM40" s="12"/>
      <c r="BN40" s="12"/>
      <c r="BO40" s="12"/>
      <c r="BP40" s="12"/>
      <c r="BQ40" s="19"/>
      <c r="BR40" s="12">
        <v>45</v>
      </c>
      <c r="BS40" s="12"/>
      <c r="BT40" s="12"/>
      <c r="BU40" s="12"/>
      <c r="BV40" s="12"/>
      <c r="BW40" s="12"/>
      <c r="BX40" s="12"/>
      <c r="BY40" s="12"/>
      <c r="BZ40" s="12"/>
      <c r="CA40" s="12"/>
      <c r="CB40" s="12">
        <v>0.01</v>
      </c>
      <c r="CC40" s="117">
        <v>102</v>
      </c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</row>
    <row r="41" spans="1:95" s="1" customFormat="1" ht="28.5" customHeight="1">
      <c r="A41" s="8">
        <v>32</v>
      </c>
      <c r="B41" s="37">
        <f t="shared" si="4"/>
        <v>6</v>
      </c>
      <c r="C41" s="103"/>
      <c r="D41" s="107" t="s">
        <v>32</v>
      </c>
      <c r="E41" s="107" t="s">
        <v>33</v>
      </c>
      <c r="F41" s="93">
        <f t="shared" si="5"/>
        <v>6</v>
      </c>
      <c r="G41" s="88">
        <f t="shared" si="6"/>
        <v>0</v>
      </c>
      <c r="H41" s="89">
        <f t="shared" si="7"/>
        <v>251</v>
      </c>
      <c r="I41" s="90">
        <f t="shared" si="8"/>
        <v>251</v>
      </c>
      <c r="J41" s="76"/>
      <c r="K41" s="15"/>
      <c r="L41" s="15"/>
      <c r="M41" s="15"/>
      <c r="N41" s="12">
        <v>28</v>
      </c>
      <c r="O41" s="15"/>
      <c r="P41" s="12"/>
      <c r="Q41" s="12"/>
      <c r="R41" s="12"/>
      <c r="S41" s="12">
        <v>52</v>
      </c>
      <c r="T41" s="12"/>
      <c r="U41" s="12"/>
      <c r="V41" s="12"/>
      <c r="W41" s="12"/>
      <c r="X41" s="12"/>
      <c r="Y41" s="12">
        <v>45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>
        <v>30</v>
      </c>
      <c r="BJ41" s="12"/>
      <c r="BK41" s="12"/>
      <c r="BL41" s="12"/>
      <c r="BM41" s="12"/>
      <c r="BN41" s="12"/>
      <c r="BO41" s="12">
        <v>51</v>
      </c>
      <c r="BP41" s="12"/>
      <c r="BQ41" s="19"/>
      <c r="BR41" s="12">
        <v>45</v>
      </c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</row>
    <row r="42" spans="1:95" s="1" customFormat="1" ht="28.5" customHeight="1">
      <c r="A42" s="100">
        <v>33</v>
      </c>
      <c r="B42" s="37">
        <f aca="true" t="shared" si="9" ref="B42:B73">SUMPRODUCT(($J$6:$CG$6="R")*(NOT(ISBLANK(J42:CG42))))</f>
        <v>2</v>
      </c>
      <c r="C42" s="103"/>
      <c r="D42" s="118" t="s">
        <v>51</v>
      </c>
      <c r="E42" s="118" t="s">
        <v>50</v>
      </c>
      <c r="F42" s="93">
        <f aca="true" t="shared" si="10" ref="F42:F73">COUNTIF(J42:CG42,"&gt;2")</f>
        <v>7</v>
      </c>
      <c r="G42" s="88">
        <f aca="true" t="shared" si="11" ref="G42:G73">I42-H42</f>
        <v>148</v>
      </c>
      <c r="H42" s="89">
        <f aca="true" t="shared" si="12" ref="H42:H73">_xlfn.SUMIFS(J42:CG42,$J$6:$CG$6,"R")</f>
        <v>102.01</v>
      </c>
      <c r="I42" s="90">
        <f aca="true" t="shared" si="13" ref="I42:I73">SUM(J42:CG42)</f>
        <v>250.01</v>
      </c>
      <c r="J42" s="77"/>
      <c r="K42" s="12"/>
      <c r="L42" s="12"/>
      <c r="M42" s="12"/>
      <c r="N42" s="12"/>
      <c r="O42" s="12"/>
      <c r="P42" s="12"/>
      <c r="Q42" s="12"/>
      <c r="R42" s="12"/>
      <c r="S42" s="12"/>
      <c r="T42" s="12">
        <v>22</v>
      </c>
      <c r="U42" s="12"/>
      <c r="V42" s="12"/>
      <c r="W42" s="12"/>
      <c r="X42" s="12">
        <v>22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4"/>
      <c r="AK42" s="12"/>
      <c r="AL42" s="12"/>
      <c r="AM42" s="12">
        <v>22</v>
      </c>
      <c r="AN42" s="12"/>
      <c r="AO42" s="14"/>
      <c r="AP42" s="12"/>
      <c r="AQ42" s="12">
        <v>27</v>
      </c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>
        <v>43</v>
      </c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>
        <v>12</v>
      </c>
      <c r="BQ42" s="19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>
        <v>0.01</v>
      </c>
      <c r="CC42" s="117">
        <v>102</v>
      </c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</row>
    <row r="43" spans="1:95" s="1" customFormat="1" ht="28.5" customHeight="1">
      <c r="A43" s="8">
        <v>34</v>
      </c>
      <c r="B43" s="37">
        <f t="shared" si="9"/>
        <v>3</v>
      </c>
      <c r="C43" s="103"/>
      <c r="D43" s="118" t="s">
        <v>40</v>
      </c>
      <c r="E43" s="118" t="s">
        <v>41</v>
      </c>
      <c r="F43" s="93">
        <f t="shared" si="10"/>
        <v>6</v>
      </c>
      <c r="G43" s="88">
        <f t="shared" si="11"/>
        <v>114</v>
      </c>
      <c r="H43" s="89">
        <f t="shared" si="12"/>
        <v>133.01</v>
      </c>
      <c r="I43" s="90">
        <f t="shared" si="13"/>
        <v>247.01</v>
      </c>
      <c r="J43" s="77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>
        <v>22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>
        <v>22</v>
      </c>
      <c r="AN43" s="12"/>
      <c r="AO43" s="12"/>
      <c r="AP43" s="12"/>
      <c r="AQ43" s="12">
        <v>27</v>
      </c>
      <c r="AR43" s="12"/>
      <c r="AS43" s="12">
        <v>31</v>
      </c>
      <c r="AT43" s="12"/>
      <c r="AU43" s="12"/>
      <c r="AV43" s="12"/>
      <c r="AW43" s="12"/>
      <c r="AX43" s="12"/>
      <c r="AY43" s="12"/>
      <c r="AZ43" s="98"/>
      <c r="BA43" s="98"/>
      <c r="BB43" s="12"/>
      <c r="BC43" s="12"/>
      <c r="BD43" s="12"/>
      <c r="BE43" s="12">
        <v>43</v>
      </c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9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>
        <v>0.01</v>
      </c>
      <c r="CC43" s="117">
        <v>102</v>
      </c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</row>
    <row r="44" spans="1:95" s="1" customFormat="1" ht="28.5" customHeight="1">
      <c r="A44" s="100">
        <v>35</v>
      </c>
      <c r="B44" s="37">
        <f t="shared" si="9"/>
        <v>5</v>
      </c>
      <c r="C44" s="103"/>
      <c r="D44" s="118" t="s">
        <v>48</v>
      </c>
      <c r="E44" s="118" t="s">
        <v>49</v>
      </c>
      <c r="F44" s="93">
        <f t="shared" si="10"/>
        <v>9</v>
      </c>
      <c r="G44" s="88">
        <f t="shared" si="11"/>
        <v>86</v>
      </c>
      <c r="H44" s="89">
        <f t="shared" si="12"/>
        <v>158</v>
      </c>
      <c r="I44" s="90">
        <f t="shared" si="13"/>
        <v>244</v>
      </c>
      <c r="J44" s="77"/>
      <c r="K44" s="12"/>
      <c r="L44" s="12"/>
      <c r="M44" s="12"/>
      <c r="N44" s="12"/>
      <c r="O44" s="12"/>
      <c r="P44" s="12">
        <v>52</v>
      </c>
      <c r="Q44" s="12"/>
      <c r="R44" s="12"/>
      <c r="S44" s="12"/>
      <c r="T44" s="12">
        <v>22</v>
      </c>
      <c r="U44" s="12"/>
      <c r="V44" s="12"/>
      <c r="W44" s="12"/>
      <c r="X44" s="12"/>
      <c r="Y44" s="12"/>
      <c r="Z44" s="12">
        <v>20</v>
      </c>
      <c r="AA44" s="12"/>
      <c r="AB44" s="12">
        <v>22</v>
      </c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>
        <v>22</v>
      </c>
      <c r="AN44" s="12"/>
      <c r="AO44" s="12"/>
      <c r="AP44" s="12"/>
      <c r="AQ44" s="12"/>
      <c r="AR44" s="12">
        <v>22</v>
      </c>
      <c r="AS44" s="12"/>
      <c r="AT44" s="12"/>
      <c r="AU44" s="12"/>
      <c r="AV44" s="12"/>
      <c r="AW44" s="12"/>
      <c r="AX44" s="12">
        <v>25</v>
      </c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>
        <v>28</v>
      </c>
      <c r="BM44" s="12"/>
      <c r="BN44" s="12"/>
      <c r="BO44" s="12">
        <v>31</v>
      </c>
      <c r="BP44" s="12"/>
      <c r="BQ44" s="19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</row>
    <row r="45" spans="1:95" s="1" customFormat="1" ht="28.5" customHeight="1">
      <c r="A45" s="8">
        <v>36</v>
      </c>
      <c r="B45" s="37">
        <f t="shared" si="9"/>
        <v>5</v>
      </c>
      <c r="C45" s="103"/>
      <c r="D45" s="118" t="s">
        <v>9</v>
      </c>
      <c r="E45" s="118" t="s">
        <v>80</v>
      </c>
      <c r="F45" s="93">
        <f t="shared" si="10"/>
        <v>5</v>
      </c>
      <c r="G45" s="88">
        <f t="shared" si="11"/>
        <v>22</v>
      </c>
      <c r="H45" s="89">
        <f t="shared" si="12"/>
        <v>220.01</v>
      </c>
      <c r="I45" s="90">
        <f t="shared" si="13"/>
        <v>242.01</v>
      </c>
      <c r="J45" s="77"/>
      <c r="K45" s="12"/>
      <c r="L45" s="12"/>
      <c r="M45" s="12"/>
      <c r="N45" s="1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>
        <v>45</v>
      </c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>
        <v>22</v>
      </c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12"/>
      <c r="BH45" s="12"/>
      <c r="BI45" s="12"/>
      <c r="BJ45" s="12"/>
      <c r="BK45" s="12"/>
      <c r="BL45" s="12">
        <v>28</v>
      </c>
      <c r="BM45" s="12"/>
      <c r="BN45" s="12"/>
      <c r="BO45" s="12"/>
      <c r="BP45" s="12"/>
      <c r="BQ45" s="19"/>
      <c r="BR45" s="12">
        <v>45</v>
      </c>
      <c r="BS45" s="12"/>
      <c r="BT45" s="12"/>
      <c r="BU45" s="12"/>
      <c r="BV45" s="12"/>
      <c r="BW45" s="12"/>
      <c r="BX45" s="12"/>
      <c r="BY45" s="12"/>
      <c r="BZ45" s="12"/>
      <c r="CA45" s="12"/>
      <c r="CB45" s="12">
        <v>0.01</v>
      </c>
      <c r="CC45" s="117">
        <v>102</v>
      </c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</row>
    <row r="46" spans="1:95" s="1" customFormat="1" ht="28.5" customHeight="1">
      <c r="A46" s="100">
        <v>37</v>
      </c>
      <c r="B46" s="37">
        <f t="shared" si="9"/>
        <v>2</v>
      </c>
      <c r="C46" s="103"/>
      <c r="D46" s="118" t="s">
        <v>101</v>
      </c>
      <c r="E46" s="118" t="s">
        <v>6</v>
      </c>
      <c r="F46" s="93">
        <f t="shared" si="10"/>
        <v>8</v>
      </c>
      <c r="G46" s="88">
        <f t="shared" si="11"/>
        <v>158</v>
      </c>
      <c r="H46" s="89">
        <f t="shared" si="12"/>
        <v>82</v>
      </c>
      <c r="I46" s="90">
        <f t="shared" si="13"/>
        <v>240</v>
      </c>
      <c r="J46" s="77"/>
      <c r="K46" s="12"/>
      <c r="L46" s="12"/>
      <c r="M46" s="12"/>
      <c r="N46" s="13"/>
      <c r="O46" s="12"/>
      <c r="P46" s="13"/>
      <c r="Q46" s="13"/>
      <c r="R46" s="13"/>
      <c r="S46" s="13"/>
      <c r="T46" s="13">
        <v>22</v>
      </c>
      <c r="U46" s="13"/>
      <c r="V46" s="13"/>
      <c r="W46" s="13"/>
      <c r="X46" s="13">
        <v>22</v>
      </c>
      <c r="Y46" s="12"/>
      <c r="Z46" s="12"/>
      <c r="AA46" s="12"/>
      <c r="AB46" s="12">
        <v>22</v>
      </c>
      <c r="AC46" s="12"/>
      <c r="AD46" s="12"/>
      <c r="AE46" s="12">
        <v>22</v>
      </c>
      <c r="AF46" s="12"/>
      <c r="AG46" s="12"/>
      <c r="AH46" s="12"/>
      <c r="AI46" s="12"/>
      <c r="AJ46" s="12"/>
      <c r="AK46" s="12"/>
      <c r="AL46" s="12"/>
      <c r="AM46" s="112"/>
      <c r="AN46" s="12"/>
      <c r="AO46" s="12"/>
      <c r="AP46" s="12"/>
      <c r="AQ46" s="12">
        <v>27</v>
      </c>
      <c r="AR46" s="12"/>
      <c r="AS46" s="12">
        <v>31</v>
      </c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>
        <v>43</v>
      </c>
      <c r="BF46" s="12"/>
      <c r="BG46" s="12"/>
      <c r="BH46" s="12"/>
      <c r="BI46" s="12"/>
      <c r="BJ46" s="12"/>
      <c r="BK46" s="12"/>
      <c r="BL46" s="12"/>
      <c r="BM46" s="12"/>
      <c r="BN46" s="12"/>
      <c r="BO46" s="12">
        <v>51</v>
      </c>
      <c r="BP46" s="12"/>
      <c r="BQ46" s="19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</row>
    <row r="47" spans="1:95" s="1" customFormat="1" ht="28.5" customHeight="1">
      <c r="A47" s="8">
        <v>38</v>
      </c>
      <c r="B47" s="37">
        <f t="shared" si="9"/>
        <v>8</v>
      </c>
      <c r="C47" s="103"/>
      <c r="D47" s="106" t="s">
        <v>221</v>
      </c>
      <c r="E47" s="106" t="s">
        <v>222</v>
      </c>
      <c r="F47" s="93">
        <f t="shared" si="10"/>
        <v>9</v>
      </c>
      <c r="G47" s="88">
        <f t="shared" si="11"/>
        <v>22</v>
      </c>
      <c r="H47" s="89">
        <f t="shared" si="12"/>
        <v>217</v>
      </c>
      <c r="I47" s="90">
        <f t="shared" si="13"/>
        <v>239</v>
      </c>
      <c r="J47" s="77"/>
      <c r="K47" s="76"/>
      <c r="L47" s="76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>
        <v>22</v>
      </c>
      <c r="Y47" s="12"/>
      <c r="Z47" s="12"/>
      <c r="AA47" s="12"/>
      <c r="AB47" s="12"/>
      <c r="AC47" s="12"/>
      <c r="AD47" s="12">
        <v>45</v>
      </c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>
        <v>22</v>
      </c>
      <c r="AS47" s="12"/>
      <c r="AT47" s="12"/>
      <c r="AU47" s="12"/>
      <c r="AV47" s="12"/>
      <c r="AW47" s="12"/>
      <c r="AX47" s="12">
        <v>25</v>
      </c>
      <c r="AY47" s="12"/>
      <c r="AZ47" s="12"/>
      <c r="BA47" s="12"/>
      <c r="BB47" s="15">
        <v>29</v>
      </c>
      <c r="BC47" s="15"/>
      <c r="BD47" s="15"/>
      <c r="BE47" s="15"/>
      <c r="BF47" s="15"/>
      <c r="BG47" s="12"/>
      <c r="BH47" s="12"/>
      <c r="BI47" s="12">
        <v>30</v>
      </c>
      <c r="BJ47" s="12"/>
      <c r="BK47" s="12"/>
      <c r="BL47" s="12"/>
      <c r="BM47" s="12"/>
      <c r="BN47" s="12"/>
      <c r="BO47" s="12">
        <v>31</v>
      </c>
      <c r="BP47" s="12"/>
      <c r="BQ47" s="19"/>
      <c r="BR47" s="12"/>
      <c r="BS47" s="12"/>
      <c r="BT47" s="12">
        <v>17</v>
      </c>
      <c r="BU47" s="12"/>
      <c r="BV47" s="12"/>
      <c r="BW47" s="12"/>
      <c r="BX47" s="12">
        <v>18</v>
      </c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</row>
    <row r="48" spans="1:95" s="1" customFormat="1" ht="28.5" customHeight="1">
      <c r="A48" s="100">
        <v>39</v>
      </c>
      <c r="B48" s="37">
        <f t="shared" si="9"/>
        <v>6</v>
      </c>
      <c r="C48" s="103"/>
      <c r="D48" s="106" t="s">
        <v>20</v>
      </c>
      <c r="E48" s="106" t="s">
        <v>162</v>
      </c>
      <c r="F48" s="93">
        <f t="shared" si="10"/>
        <v>6</v>
      </c>
      <c r="G48" s="88">
        <f t="shared" si="11"/>
        <v>11</v>
      </c>
      <c r="H48" s="89">
        <f t="shared" si="12"/>
        <v>221.01</v>
      </c>
      <c r="I48" s="90">
        <f t="shared" si="13"/>
        <v>232.01</v>
      </c>
      <c r="J48" s="77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>
        <v>45</v>
      </c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>
        <v>25</v>
      </c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9"/>
      <c r="BR48" s="12"/>
      <c r="BS48" s="12"/>
      <c r="BT48" s="12">
        <v>17</v>
      </c>
      <c r="BU48" s="12"/>
      <c r="BV48" s="12"/>
      <c r="BW48" s="12"/>
      <c r="BX48" s="12">
        <v>32</v>
      </c>
      <c r="BY48" s="12"/>
      <c r="BZ48" s="12"/>
      <c r="CA48" s="12"/>
      <c r="CB48" s="12">
        <v>0.01</v>
      </c>
      <c r="CC48" s="117">
        <v>102</v>
      </c>
      <c r="CD48" s="12"/>
      <c r="CE48" s="12">
        <v>11</v>
      </c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</row>
    <row r="49" spans="1:95" s="1" customFormat="1" ht="28.5" customHeight="1">
      <c r="A49" s="8">
        <v>40</v>
      </c>
      <c r="B49" s="37">
        <f t="shared" si="9"/>
        <v>6</v>
      </c>
      <c r="C49" s="103"/>
      <c r="D49" s="118" t="s">
        <v>86</v>
      </c>
      <c r="E49" s="118" t="s">
        <v>87</v>
      </c>
      <c r="F49" s="93">
        <f t="shared" si="10"/>
        <v>8</v>
      </c>
      <c r="G49" s="88">
        <f t="shared" si="11"/>
        <v>33</v>
      </c>
      <c r="H49" s="89">
        <f t="shared" si="12"/>
        <v>197</v>
      </c>
      <c r="I49" s="90">
        <f t="shared" si="13"/>
        <v>230</v>
      </c>
      <c r="J49" s="77"/>
      <c r="K49" s="12"/>
      <c r="L49" s="12"/>
      <c r="M49" s="12"/>
      <c r="N49" s="15"/>
      <c r="O49" s="12"/>
      <c r="P49" s="15"/>
      <c r="Q49" s="15">
        <v>11</v>
      </c>
      <c r="R49" s="15"/>
      <c r="S49" s="15">
        <v>52</v>
      </c>
      <c r="T49" s="15"/>
      <c r="U49" s="15"/>
      <c r="V49" s="15"/>
      <c r="W49" s="15"/>
      <c r="X49" s="15"/>
      <c r="Y49" s="12">
        <v>45</v>
      </c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>
        <v>22</v>
      </c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>
        <v>25</v>
      </c>
      <c r="AY49" s="12"/>
      <c r="AZ49" s="12"/>
      <c r="BA49" s="12"/>
      <c r="BB49" s="12"/>
      <c r="BC49" s="12"/>
      <c r="BD49" s="12">
        <v>26</v>
      </c>
      <c r="BE49" s="12"/>
      <c r="BF49" s="12"/>
      <c r="BG49" s="12"/>
      <c r="BH49" s="12"/>
      <c r="BI49" s="12"/>
      <c r="BJ49" s="12"/>
      <c r="BK49" s="12"/>
      <c r="BL49" s="12">
        <v>28</v>
      </c>
      <c r="BM49" s="12"/>
      <c r="BN49" s="12"/>
      <c r="BO49" s="12"/>
      <c r="BP49" s="12"/>
      <c r="BQ49" s="19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>
        <v>21</v>
      </c>
      <c r="CH49" s="12"/>
      <c r="CI49" s="12"/>
      <c r="CJ49" s="12"/>
      <c r="CK49" s="12"/>
      <c r="CL49" s="12"/>
      <c r="CM49" s="12"/>
      <c r="CN49" s="12"/>
      <c r="CO49" s="12"/>
      <c r="CP49" s="12"/>
      <c r="CQ49" s="12"/>
    </row>
    <row r="50" spans="1:95" s="1" customFormat="1" ht="28.5" customHeight="1">
      <c r="A50" s="100">
        <v>41</v>
      </c>
      <c r="B50" s="37">
        <f t="shared" si="9"/>
        <v>2</v>
      </c>
      <c r="C50" s="104"/>
      <c r="D50" s="118" t="s">
        <v>78</v>
      </c>
      <c r="E50" s="118" t="s">
        <v>79</v>
      </c>
      <c r="F50" s="93">
        <f t="shared" si="10"/>
        <v>9</v>
      </c>
      <c r="G50" s="88">
        <f t="shared" si="11"/>
        <v>167</v>
      </c>
      <c r="H50" s="89">
        <f t="shared" si="12"/>
        <v>49</v>
      </c>
      <c r="I50" s="90">
        <f t="shared" si="13"/>
        <v>216</v>
      </c>
      <c r="J50" s="77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>
        <v>20</v>
      </c>
      <c r="AA50" s="12"/>
      <c r="AB50" s="12">
        <v>22</v>
      </c>
      <c r="AC50" s="12"/>
      <c r="AD50" s="12"/>
      <c r="AE50" s="12"/>
      <c r="AF50" s="12"/>
      <c r="AG50" s="12"/>
      <c r="AH50" s="12">
        <v>16</v>
      </c>
      <c r="AI50" s="12"/>
      <c r="AJ50" s="19"/>
      <c r="AK50" s="19"/>
      <c r="AL50" s="19"/>
      <c r="AM50" s="19">
        <v>22</v>
      </c>
      <c r="AN50" s="19"/>
      <c r="AO50" s="19"/>
      <c r="AP50" s="12"/>
      <c r="AQ50" s="12"/>
      <c r="AR50" s="12"/>
      <c r="AS50" s="12">
        <v>31</v>
      </c>
      <c r="AT50" s="12">
        <v>22</v>
      </c>
      <c r="AU50" s="12"/>
      <c r="AV50" s="12"/>
      <c r="AW50" s="12">
        <v>22</v>
      </c>
      <c r="AX50" s="12"/>
      <c r="AY50" s="12"/>
      <c r="AZ50" s="12"/>
      <c r="BA50" s="12"/>
      <c r="BB50" s="12"/>
      <c r="BC50" s="12"/>
      <c r="BD50" s="12"/>
      <c r="BE50" s="12">
        <v>43</v>
      </c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9"/>
      <c r="BR50" s="12"/>
      <c r="BS50" s="12"/>
      <c r="BT50" s="12"/>
      <c r="BU50" s="12"/>
      <c r="BV50" s="12"/>
      <c r="BW50" s="12"/>
      <c r="BX50" s="12">
        <v>18</v>
      </c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</row>
    <row r="51" spans="1:95" s="1" customFormat="1" ht="28.5" customHeight="1">
      <c r="A51" s="8">
        <v>42</v>
      </c>
      <c r="B51" s="37">
        <f t="shared" si="9"/>
        <v>0</v>
      </c>
      <c r="C51" s="103"/>
      <c r="D51" s="108" t="s">
        <v>26</v>
      </c>
      <c r="E51" s="108" t="s">
        <v>16</v>
      </c>
      <c r="F51" s="93">
        <f t="shared" si="10"/>
        <v>13</v>
      </c>
      <c r="G51" s="88">
        <f t="shared" si="11"/>
        <v>195</v>
      </c>
      <c r="H51" s="89">
        <f t="shared" si="12"/>
        <v>0</v>
      </c>
      <c r="I51" s="90">
        <f t="shared" si="13"/>
        <v>195</v>
      </c>
      <c r="J51" s="77"/>
      <c r="K51" s="12"/>
      <c r="L51" s="12"/>
      <c r="M51" s="12"/>
      <c r="N51" s="12"/>
      <c r="O51" s="12">
        <v>22</v>
      </c>
      <c r="P51" s="12"/>
      <c r="Q51" s="12"/>
      <c r="R51" s="12"/>
      <c r="S51" s="12"/>
      <c r="T51" s="12">
        <v>11</v>
      </c>
      <c r="U51" s="12"/>
      <c r="V51" s="12"/>
      <c r="W51" s="12"/>
      <c r="X51" s="12">
        <v>22</v>
      </c>
      <c r="Y51" s="12"/>
      <c r="Z51" s="12"/>
      <c r="AA51" s="12"/>
      <c r="AB51" s="12">
        <v>22</v>
      </c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>
        <v>22</v>
      </c>
      <c r="AN51" s="12"/>
      <c r="AO51" s="12"/>
      <c r="AP51" s="12"/>
      <c r="AQ51" s="12">
        <v>11</v>
      </c>
      <c r="AR51" s="12"/>
      <c r="AS51" s="12"/>
      <c r="AT51" s="12">
        <v>22</v>
      </c>
      <c r="AU51" s="12">
        <v>7</v>
      </c>
      <c r="AV51" s="12"/>
      <c r="AW51" s="12">
        <v>7</v>
      </c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>
        <v>11</v>
      </c>
      <c r="BN51" s="12"/>
      <c r="BO51" s="12"/>
      <c r="BP51" s="12">
        <v>12</v>
      </c>
      <c r="BQ51" s="19"/>
      <c r="BR51" s="12"/>
      <c r="BS51" s="12"/>
      <c r="BT51" s="12"/>
      <c r="BU51" s="12"/>
      <c r="BV51" s="12"/>
      <c r="BW51" s="12">
        <v>13</v>
      </c>
      <c r="BX51" s="12"/>
      <c r="BY51" s="12">
        <v>13</v>
      </c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</row>
    <row r="52" spans="1:95" s="1" customFormat="1" ht="28.5" customHeight="1">
      <c r="A52" s="100">
        <v>43</v>
      </c>
      <c r="B52" s="37">
        <f t="shared" si="9"/>
        <v>4</v>
      </c>
      <c r="C52" s="103"/>
      <c r="D52" s="106" t="s">
        <v>179</v>
      </c>
      <c r="E52" s="106" t="s">
        <v>183</v>
      </c>
      <c r="F52" s="93">
        <f t="shared" si="10"/>
        <v>14</v>
      </c>
      <c r="G52" s="88">
        <f t="shared" si="11"/>
        <v>126</v>
      </c>
      <c r="H52" s="89">
        <f t="shared" si="12"/>
        <v>68</v>
      </c>
      <c r="I52" s="90">
        <f t="shared" si="13"/>
        <v>194</v>
      </c>
      <c r="J52" s="77"/>
      <c r="K52" s="12"/>
      <c r="L52" s="12">
        <v>9</v>
      </c>
      <c r="M52" s="12">
        <v>10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>
        <v>20</v>
      </c>
      <c r="AA52" s="12">
        <v>17</v>
      </c>
      <c r="AB52" s="12"/>
      <c r="AC52" s="12"/>
      <c r="AD52" s="12"/>
      <c r="AE52" s="12"/>
      <c r="AF52" s="12"/>
      <c r="AG52" s="12"/>
      <c r="AH52" s="12">
        <v>16</v>
      </c>
      <c r="AI52" s="12"/>
      <c r="AJ52" s="12">
        <v>13</v>
      </c>
      <c r="AK52" s="12"/>
      <c r="AL52" s="12"/>
      <c r="AM52" s="12">
        <v>22</v>
      </c>
      <c r="AN52" s="12"/>
      <c r="AO52" s="12"/>
      <c r="AP52" s="12"/>
      <c r="AQ52" s="12"/>
      <c r="AR52" s="12">
        <v>17</v>
      </c>
      <c r="AS52" s="12">
        <v>16</v>
      </c>
      <c r="AT52" s="12"/>
      <c r="AU52" s="12"/>
      <c r="AV52" s="12"/>
      <c r="AW52" s="12">
        <v>7</v>
      </c>
      <c r="AX52" s="12"/>
      <c r="AY52" s="12"/>
      <c r="AZ52" s="12"/>
      <c r="BA52" s="12">
        <v>11</v>
      </c>
      <c r="BB52" s="12"/>
      <c r="BC52" s="12"/>
      <c r="BD52" s="12"/>
      <c r="BE52" s="12"/>
      <c r="BF52" s="12"/>
      <c r="BG52" s="12"/>
      <c r="BH52" s="12">
        <v>9</v>
      </c>
      <c r="BI52" s="12"/>
      <c r="BJ52" s="12"/>
      <c r="BK52" s="12"/>
      <c r="BL52" s="12"/>
      <c r="BM52" s="12"/>
      <c r="BN52" s="12"/>
      <c r="BO52" s="12">
        <v>18</v>
      </c>
      <c r="BP52" s="12"/>
      <c r="BQ52" s="19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>
        <v>9</v>
      </c>
      <c r="CG52" s="12"/>
      <c r="CH52" s="19"/>
      <c r="CI52" s="19"/>
      <c r="CJ52" s="19"/>
      <c r="CK52" s="19"/>
      <c r="CL52" s="19"/>
      <c r="CM52" s="19"/>
      <c r="CN52" s="19"/>
      <c r="CO52" s="19"/>
      <c r="CP52" s="19"/>
      <c r="CQ52" s="19"/>
    </row>
    <row r="53" spans="1:95" s="1" customFormat="1" ht="28.5" customHeight="1">
      <c r="A53" s="8">
        <v>44</v>
      </c>
      <c r="B53" s="37">
        <f t="shared" si="9"/>
        <v>2</v>
      </c>
      <c r="C53" s="103"/>
      <c r="D53" s="118" t="s">
        <v>5</v>
      </c>
      <c r="E53" s="118" t="s">
        <v>61</v>
      </c>
      <c r="F53" s="93">
        <f t="shared" si="10"/>
        <v>10</v>
      </c>
      <c r="G53" s="88">
        <f t="shared" si="11"/>
        <v>157</v>
      </c>
      <c r="H53" s="89">
        <f t="shared" si="12"/>
        <v>35</v>
      </c>
      <c r="I53" s="90">
        <f t="shared" si="13"/>
        <v>192</v>
      </c>
      <c r="J53" s="77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>
        <v>22</v>
      </c>
      <c r="Y53" s="12"/>
      <c r="Z53" s="12">
        <v>20</v>
      </c>
      <c r="AA53" s="12"/>
      <c r="AB53" s="12">
        <v>22</v>
      </c>
      <c r="AC53" s="12"/>
      <c r="AD53" s="12"/>
      <c r="AE53" s="12"/>
      <c r="AF53" s="12"/>
      <c r="AG53" s="12"/>
      <c r="AH53" s="12"/>
      <c r="AI53" s="13"/>
      <c r="AJ53" s="12"/>
      <c r="AK53" s="12"/>
      <c r="AL53" s="12"/>
      <c r="AM53" s="12">
        <v>22</v>
      </c>
      <c r="AN53" s="12"/>
      <c r="AO53" s="12">
        <v>5</v>
      </c>
      <c r="AP53" s="12"/>
      <c r="AQ53" s="12"/>
      <c r="AR53" s="12"/>
      <c r="AS53" s="12"/>
      <c r="AT53" s="12">
        <v>22</v>
      </c>
      <c r="AU53" s="12">
        <v>22</v>
      </c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9"/>
      <c r="BR53" s="12"/>
      <c r="BS53" s="12">
        <v>22</v>
      </c>
      <c r="BT53" s="12">
        <v>17</v>
      </c>
      <c r="BU53" s="12"/>
      <c r="BV53" s="12"/>
      <c r="BW53" s="12"/>
      <c r="BX53" s="12">
        <v>18</v>
      </c>
      <c r="BY53" s="12"/>
      <c r="BZ53" s="12"/>
      <c r="CA53" s="12"/>
      <c r="CB53" s="12"/>
      <c r="CC53" s="1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</row>
    <row r="54" spans="1:95" s="1" customFormat="1" ht="28.5" customHeight="1">
      <c r="A54" s="100">
        <v>45</v>
      </c>
      <c r="B54" s="37">
        <f t="shared" si="9"/>
        <v>1</v>
      </c>
      <c r="C54" s="104"/>
      <c r="D54" s="118" t="s">
        <v>13</v>
      </c>
      <c r="E54" s="118" t="s">
        <v>96</v>
      </c>
      <c r="F54" s="93">
        <f t="shared" si="10"/>
        <v>8</v>
      </c>
      <c r="G54" s="88">
        <f t="shared" si="11"/>
        <v>164</v>
      </c>
      <c r="H54" s="89">
        <f t="shared" si="12"/>
        <v>17</v>
      </c>
      <c r="I54" s="90">
        <f t="shared" si="13"/>
        <v>181</v>
      </c>
      <c r="J54" s="77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>
        <v>22</v>
      </c>
      <c r="Y54" s="12"/>
      <c r="Z54" s="12"/>
      <c r="AA54" s="12">
        <v>17</v>
      </c>
      <c r="AB54" s="12"/>
      <c r="AC54" s="12"/>
      <c r="AD54" s="12"/>
      <c r="AE54" s="12"/>
      <c r="AF54" s="12"/>
      <c r="AG54" s="12"/>
      <c r="AH54" s="12">
        <v>16</v>
      </c>
      <c r="AI54" s="12"/>
      <c r="AJ54" s="15"/>
      <c r="AK54" s="15"/>
      <c r="AL54" s="15"/>
      <c r="AM54" s="15">
        <v>22</v>
      </c>
      <c r="AN54" s="15"/>
      <c r="AO54" s="15"/>
      <c r="AP54" s="12"/>
      <c r="AQ54" s="12">
        <v>27</v>
      </c>
      <c r="AR54" s="12"/>
      <c r="AS54" s="12"/>
      <c r="AT54" s="12"/>
      <c r="AU54" s="12"/>
      <c r="AV54" s="12"/>
      <c r="AW54" s="12">
        <v>22</v>
      </c>
      <c r="AX54" s="12"/>
      <c r="AY54" s="12"/>
      <c r="AZ54" s="12"/>
      <c r="BA54" s="12"/>
      <c r="BB54" s="12"/>
      <c r="BC54" s="12"/>
      <c r="BD54" s="12"/>
      <c r="BE54" s="12">
        <v>43</v>
      </c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>
        <v>12</v>
      </c>
      <c r="BQ54" s="19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</row>
    <row r="55" spans="1:95" s="1" customFormat="1" ht="28.5" customHeight="1">
      <c r="A55" s="8">
        <v>46</v>
      </c>
      <c r="B55" s="37">
        <f t="shared" si="9"/>
        <v>5</v>
      </c>
      <c r="C55" s="103"/>
      <c r="D55" s="118" t="s">
        <v>1</v>
      </c>
      <c r="E55" s="118" t="s">
        <v>46</v>
      </c>
      <c r="F55" s="93">
        <f t="shared" si="10"/>
        <v>9</v>
      </c>
      <c r="G55" s="88">
        <f t="shared" si="11"/>
        <v>58</v>
      </c>
      <c r="H55" s="89">
        <f t="shared" si="12"/>
        <v>119</v>
      </c>
      <c r="I55" s="90">
        <f t="shared" si="13"/>
        <v>177</v>
      </c>
      <c r="J55" s="77"/>
      <c r="K55" s="12"/>
      <c r="L55" s="12">
        <v>9</v>
      </c>
      <c r="M55" s="12"/>
      <c r="N55" s="12">
        <v>28</v>
      </c>
      <c r="O55" s="12"/>
      <c r="P55" s="12"/>
      <c r="Q55" s="12"/>
      <c r="R55" s="12"/>
      <c r="S55" s="12"/>
      <c r="T55" s="12"/>
      <c r="U55" s="12"/>
      <c r="V55" s="12"/>
      <c r="W55" s="12"/>
      <c r="X55" s="12">
        <v>22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>
        <v>22</v>
      </c>
      <c r="AN55" s="12"/>
      <c r="AO55" s="12">
        <v>5</v>
      </c>
      <c r="AP55" s="12"/>
      <c r="AQ55" s="12"/>
      <c r="AR55" s="12"/>
      <c r="AS55" s="12"/>
      <c r="AT55" s="12"/>
      <c r="AU55" s="12"/>
      <c r="AV55" s="12"/>
      <c r="AW55" s="12"/>
      <c r="AX55" s="12">
        <v>25</v>
      </c>
      <c r="AY55" s="12"/>
      <c r="AZ55" s="12"/>
      <c r="BA55" s="12"/>
      <c r="BB55" s="1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>
        <v>31</v>
      </c>
      <c r="BP55" s="12"/>
      <c r="BQ55" s="19"/>
      <c r="BR55" s="12"/>
      <c r="BS55" s="12"/>
      <c r="BT55" s="12">
        <v>17</v>
      </c>
      <c r="BU55" s="12"/>
      <c r="BV55" s="12"/>
      <c r="BW55" s="12"/>
      <c r="BX55" s="12">
        <v>18</v>
      </c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</row>
    <row r="56" spans="1:95" s="1" customFormat="1" ht="28.5" customHeight="1">
      <c r="A56" s="100">
        <v>47</v>
      </c>
      <c r="B56" s="37">
        <f t="shared" si="9"/>
        <v>0</v>
      </c>
      <c r="C56" s="103"/>
      <c r="D56" s="118" t="s">
        <v>13</v>
      </c>
      <c r="E56" s="118" t="s">
        <v>18</v>
      </c>
      <c r="F56" s="93">
        <f t="shared" si="10"/>
        <v>12</v>
      </c>
      <c r="G56" s="88">
        <f t="shared" si="11"/>
        <v>156</v>
      </c>
      <c r="H56" s="89">
        <f t="shared" si="12"/>
        <v>0</v>
      </c>
      <c r="I56" s="90">
        <f t="shared" si="13"/>
        <v>156</v>
      </c>
      <c r="J56" s="77"/>
      <c r="K56" s="12"/>
      <c r="L56" s="12">
        <v>9</v>
      </c>
      <c r="M56" s="12">
        <v>10</v>
      </c>
      <c r="N56" s="12"/>
      <c r="O56" s="12"/>
      <c r="P56" s="12"/>
      <c r="Q56" s="12">
        <v>11</v>
      </c>
      <c r="R56" s="12">
        <v>9</v>
      </c>
      <c r="S56" s="12"/>
      <c r="T56" s="12"/>
      <c r="U56" s="12">
        <v>11</v>
      </c>
      <c r="V56" s="12"/>
      <c r="W56" s="12"/>
      <c r="X56" s="12">
        <v>22</v>
      </c>
      <c r="Y56" s="12"/>
      <c r="Z56" s="12">
        <v>20</v>
      </c>
      <c r="AA56" s="12"/>
      <c r="AB56" s="12"/>
      <c r="AC56" s="12"/>
      <c r="AD56" s="12"/>
      <c r="AE56" s="12">
        <v>9</v>
      </c>
      <c r="AF56" s="12"/>
      <c r="AG56" s="12"/>
      <c r="AH56" s="12"/>
      <c r="AI56" s="12"/>
      <c r="AJ56" s="12"/>
      <c r="AK56" s="12"/>
      <c r="AL56" s="12"/>
      <c r="AM56" s="12">
        <v>22</v>
      </c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>
        <v>11</v>
      </c>
      <c r="BN56" s="12"/>
      <c r="BO56" s="12"/>
      <c r="BP56" s="12"/>
      <c r="BQ56" s="19"/>
      <c r="BR56" s="12"/>
      <c r="BS56" s="12"/>
      <c r="BT56" s="12"/>
      <c r="BU56" s="12"/>
      <c r="BV56" s="12"/>
      <c r="BW56" s="12"/>
      <c r="BX56" s="12"/>
      <c r="BY56" s="12"/>
      <c r="BZ56" s="12"/>
      <c r="CA56" s="12">
        <v>11</v>
      </c>
      <c r="CB56" s="12"/>
      <c r="CC56" s="12"/>
      <c r="CD56" s="12"/>
      <c r="CE56" s="12">
        <v>11</v>
      </c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</row>
    <row r="57" spans="1:95" s="1" customFormat="1" ht="28.5" customHeight="1">
      <c r="A57" s="8">
        <v>48</v>
      </c>
      <c r="B57" s="37">
        <f t="shared" si="9"/>
        <v>1</v>
      </c>
      <c r="C57" s="103"/>
      <c r="D57" s="118" t="s">
        <v>263</v>
      </c>
      <c r="E57" s="118" t="s">
        <v>264</v>
      </c>
      <c r="F57" s="93">
        <f t="shared" si="10"/>
        <v>7</v>
      </c>
      <c r="G57" s="88">
        <f t="shared" si="11"/>
        <v>120</v>
      </c>
      <c r="H57" s="89">
        <f t="shared" si="12"/>
        <v>31</v>
      </c>
      <c r="I57" s="90">
        <f t="shared" si="13"/>
        <v>151</v>
      </c>
      <c r="J57" s="77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76"/>
      <c r="AJ57" s="76"/>
      <c r="AK57" s="76"/>
      <c r="AL57" s="76"/>
      <c r="AM57" s="76"/>
      <c r="AN57" s="76"/>
      <c r="AO57" s="76"/>
      <c r="AP57" s="12"/>
      <c r="AQ57" s="12">
        <v>27</v>
      </c>
      <c r="AR57" s="12"/>
      <c r="AS57" s="12">
        <v>31</v>
      </c>
      <c r="AT57" s="12"/>
      <c r="AU57" s="12"/>
      <c r="AV57" s="12"/>
      <c r="AW57" s="12">
        <v>22</v>
      </c>
      <c r="AX57" s="12"/>
      <c r="AY57" s="12"/>
      <c r="AZ57" s="12"/>
      <c r="BA57" s="12"/>
      <c r="BB57" s="15"/>
      <c r="BC57" s="15"/>
      <c r="BD57" s="15"/>
      <c r="BE57" s="15">
        <v>43</v>
      </c>
      <c r="BF57" s="15"/>
      <c r="BG57" s="15"/>
      <c r="BH57" s="15"/>
      <c r="BI57" s="15"/>
      <c r="BJ57" s="15"/>
      <c r="BK57" s="15"/>
      <c r="BL57" s="15"/>
      <c r="BM57" s="15">
        <v>11</v>
      </c>
      <c r="BN57" s="15">
        <v>6</v>
      </c>
      <c r="BO57" s="15"/>
      <c r="BP57" s="15"/>
      <c r="BQ57" s="19"/>
      <c r="BR57" s="15"/>
      <c r="BS57" s="15"/>
      <c r="BT57" s="15"/>
      <c r="BU57" s="15"/>
      <c r="BV57" s="15"/>
      <c r="BW57" s="15"/>
      <c r="BX57" s="15"/>
      <c r="BY57" s="15"/>
      <c r="BZ57" s="15"/>
      <c r="CA57" s="15">
        <v>11</v>
      </c>
      <c r="CB57" s="15"/>
      <c r="CC57" s="15"/>
      <c r="CD57" s="15"/>
      <c r="CE57" s="15"/>
      <c r="CF57" s="15"/>
      <c r="CG57" s="15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1:95" s="1" customFormat="1" ht="28.5" customHeight="1">
      <c r="A58" s="100">
        <v>49</v>
      </c>
      <c r="B58" s="37">
        <f t="shared" si="9"/>
        <v>0</v>
      </c>
      <c r="C58" s="103"/>
      <c r="D58" s="108" t="s">
        <v>204</v>
      </c>
      <c r="E58" s="108" t="s">
        <v>205</v>
      </c>
      <c r="F58" s="93">
        <f t="shared" si="10"/>
        <v>9</v>
      </c>
      <c r="G58" s="88">
        <f t="shared" si="11"/>
        <v>144</v>
      </c>
      <c r="H58" s="89">
        <f t="shared" si="12"/>
        <v>0</v>
      </c>
      <c r="I58" s="90">
        <f t="shared" si="13"/>
        <v>144</v>
      </c>
      <c r="J58" s="77"/>
      <c r="K58" s="12"/>
      <c r="L58" s="12"/>
      <c r="M58" s="12"/>
      <c r="N58" s="12"/>
      <c r="O58" s="12"/>
      <c r="P58" s="12"/>
      <c r="Q58" s="12">
        <v>11</v>
      </c>
      <c r="R58" s="12"/>
      <c r="S58" s="12"/>
      <c r="T58" s="12"/>
      <c r="U58" s="12"/>
      <c r="V58" s="12"/>
      <c r="W58" s="12"/>
      <c r="X58" s="12"/>
      <c r="Y58" s="13"/>
      <c r="Z58" s="13"/>
      <c r="AA58" s="13"/>
      <c r="AB58" s="13">
        <v>22</v>
      </c>
      <c r="AC58" s="13"/>
      <c r="AD58" s="13"/>
      <c r="AE58" s="13"/>
      <c r="AF58" s="13"/>
      <c r="AG58" s="13"/>
      <c r="AH58" s="13">
        <v>16</v>
      </c>
      <c r="AI58" s="12"/>
      <c r="AJ58" s="12"/>
      <c r="AK58" s="12"/>
      <c r="AL58" s="12"/>
      <c r="AM58" s="12">
        <v>22</v>
      </c>
      <c r="AN58" s="12"/>
      <c r="AO58" s="12"/>
      <c r="AP58" s="12"/>
      <c r="AQ58" s="12"/>
      <c r="AR58" s="12"/>
      <c r="AS58" s="12"/>
      <c r="AT58" s="12">
        <v>22</v>
      </c>
      <c r="AU58" s="12"/>
      <c r="AV58" s="12"/>
      <c r="AW58" s="12">
        <v>7</v>
      </c>
      <c r="AX58" s="12"/>
      <c r="AY58" s="12"/>
      <c r="AZ58" s="12"/>
      <c r="BA58" s="12">
        <v>11</v>
      </c>
      <c r="BB58" s="14"/>
      <c r="BC58" s="14"/>
      <c r="BD58" s="14"/>
      <c r="BE58" s="14"/>
      <c r="BF58" s="14"/>
      <c r="BG58" s="12"/>
      <c r="BH58" s="12">
        <v>22</v>
      </c>
      <c r="BI58" s="12"/>
      <c r="BJ58" s="12"/>
      <c r="BK58" s="12"/>
      <c r="BL58" s="12"/>
      <c r="BM58" s="12">
        <v>11</v>
      </c>
      <c r="BN58" s="12"/>
      <c r="BO58" s="12"/>
      <c r="BP58" s="12"/>
      <c r="BQ58" s="19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</row>
    <row r="59" spans="1:95" s="1" customFormat="1" ht="28.5" customHeight="1">
      <c r="A59" s="8">
        <v>50</v>
      </c>
      <c r="B59" s="37">
        <f t="shared" si="9"/>
        <v>4</v>
      </c>
      <c r="C59" s="103"/>
      <c r="D59" s="118" t="s">
        <v>38</v>
      </c>
      <c r="E59" s="118" t="s">
        <v>105</v>
      </c>
      <c r="F59" s="93">
        <f t="shared" si="10"/>
        <v>7</v>
      </c>
      <c r="G59" s="88">
        <f t="shared" si="11"/>
        <v>55</v>
      </c>
      <c r="H59" s="89">
        <f t="shared" si="12"/>
        <v>89</v>
      </c>
      <c r="I59" s="90">
        <f t="shared" si="13"/>
        <v>144</v>
      </c>
      <c r="J59" s="77"/>
      <c r="K59" s="12"/>
      <c r="L59" s="12"/>
      <c r="M59" s="12"/>
      <c r="N59" s="12"/>
      <c r="O59" s="12"/>
      <c r="P59" s="12"/>
      <c r="Q59" s="12">
        <v>11</v>
      </c>
      <c r="R59" s="12"/>
      <c r="S59" s="12"/>
      <c r="T59" s="12"/>
      <c r="U59" s="12"/>
      <c r="V59" s="12"/>
      <c r="W59" s="12"/>
      <c r="X59" s="12">
        <v>22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>
        <v>22</v>
      </c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>
        <v>25</v>
      </c>
      <c r="AY59" s="12"/>
      <c r="AZ59" s="12"/>
      <c r="BA59" s="12"/>
      <c r="BB59" s="12"/>
      <c r="BC59" s="12"/>
      <c r="BD59" s="12">
        <v>26</v>
      </c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9"/>
      <c r="BR59" s="12"/>
      <c r="BS59" s="12"/>
      <c r="BT59" s="12">
        <v>17</v>
      </c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>
        <v>21</v>
      </c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0" spans="1:95" s="1" customFormat="1" ht="28.5" customHeight="1">
      <c r="A60" s="100">
        <v>51</v>
      </c>
      <c r="B60" s="37">
        <f t="shared" si="9"/>
        <v>1</v>
      </c>
      <c r="C60" s="103"/>
      <c r="D60" s="118" t="s">
        <v>29</v>
      </c>
      <c r="E60" s="118" t="s">
        <v>118</v>
      </c>
      <c r="F60" s="93">
        <f t="shared" si="10"/>
        <v>6</v>
      </c>
      <c r="G60" s="88">
        <f t="shared" si="11"/>
        <v>110</v>
      </c>
      <c r="H60" s="89">
        <f t="shared" si="12"/>
        <v>31</v>
      </c>
      <c r="I60" s="90">
        <f t="shared" si="13"/>
        <v>141</v>
      </c>
      <c r="J60" s="77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>
        <v>22</v>
      </c>
      <c r="Y60" s="12"/>
      <c r="Z60" s="12"/>
      <c r="AA60" s="12"/>
      <c r="AB60" s="12">
        <v>22</v>
      </c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>
        <v>22</v>
      </c>
      <c r="AN60" s="12"/>
      <c r="AO60" s="12"/>
      <c r="AP60" s="12"/>
      <c r="AQ60" s="12"/>
      <c r="AR60" s="12"/>
      <c r="AS60" s="12">
        <v>31</v>
      </c>
      <c r="AT60" s="12">
        <v>22</v>
      </c>
      <c r="AU60" s="12"/>
      <c r="AV60" s="12"/>
      <c r="AW60" s="12">
        <v>22</v>
      </c>
      <c r="AX60" s="12"/>
      <c r="AY60" s="12"/>
      <c r="AZ60" s="12"/>
      <c r="BA60" s="12"/>
      <c r="BB60" s="98"/>
      <c r="BC60" s="98"/>
      <c r="BD60" s="98"/>
      <c r="BE60" s="98"/>
      <c r="BF60" s="98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9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</row>
    <row r="61" spans="1:95" s="1" customFormat="1" ht="28.5" customHeight="1">
      <c r="A61" s="8">
        <v>52</v>
      </c>
      <c r="B61" s="37">
        <f t="shared" si="9"/>
        <v>0</v>
      </c>
      <c r="C61" s="103"/>
      <c r="D61" s="106" t="s">
        <v>5</v>
      </c>
      <c r="E61" s="106" t="s">
        <v>215</v>
      </c>
      <c r="F61" s="93">
        <f t="shared" si="10"/>
        <v>6</v>
      </c>
      <c r="G61" s="88">
        <f t="shared" si="11"/>
        <v>123</v>
      </c>
      <c r="H61" s="89">
        <f t="shared" si="12"/>
        <v>0</v>
      </c>
      <c r="I61" s="90">
        <f t="shared" si="13"/>
        <v>123</v>
      </c>
      <c r="J61" s="77"/>
      <c r="K61" s="12"/>
      <c r="L61" s="12">
        <v>9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>
        <v>22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>
        <v>22</v>
      </c>
      <c r="AI61" s="12"/>
      <c r="AJ61" s="12"/>
      <c r="AK61" s="12"/>
      <c r="AL61" s="12"/>
      <c r="AM61" s="12">
        <v>22</v>
      </c>
      <c r="AN61" s="12"/>
      <c r="AO61" s="12">
        <v>5</v>
      </c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>
        <v>43</v>
      </c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9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</row>
    <row r="62" spans="1:95" s="1" customFormat="1" ht="28.5" customHeight="1">
      <c r="A62" s="100">
        <v>53</v>
      </c>
      <c r="B62" s="37">
        <f t="shared" si="9"/>
        <v>1</v>
      </c>
      <c r="C62" s="104"/>
      <c r="D62" s="106" t="s">
        <v>24</v>
      </c>
      <c r="E62" s="106" t="s">
        <v>153</v>
      </c>
      <c r="F62" s="93">
        <f t="shared" si="10"/>
        <v>6</v>
      </c>
      <c r="G62" s="88">
        <f t="shared" si="11"/>
        <v>91</v>
      </c>
      <c r="H62" s="89">
        <f t="shared" si="12"/>
        <v>31</v>
      </c>
      <c r="I62" s="90">
        <f t="shared" si="13"/>
        <v>122</v>
      </c>
      <c r="J62" s="77"/>
      <c r="K62" s="12"/>
      <c r="L62" s="12"/>
      <c r="M62" s="12"/>
      <c r="N62" s="12"/>
      <c r="O62" s="12"/>
      <c r="P62" s="12"/>
      <c r="Q62" s="12"/>
      <c r="R62" s="12"/>
      <c r="S62" s="12"/>
      <c r="T62" s="12">
        <v>22</v>
      </c>
      <c r="U62" s="12"/>
      <c r="V62" s="12"/>
      <c r="W62" s="12"/>
      <c r="X62" s="12">
        <v>22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>
        <v>16</v>
      </c>
      <c r="AI62" s="12"/>
      <c r="AJ62" s="12"/>
      <c r="AK62" s="12"/>
      <c r="AL62" s="12"/>
      <c r="AM62" s="12">
        <v>22</v>
      </c>
      <c r="AN62" s="12"/>
      <c r="AO62" s="12"/>
      <c r="AP62" s="12"/>
      <c r="AQ62" s="12"/>
      <c r="AR62" s="12"/>
      <c r="AS62" s="12">
        <v>31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9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>
        <v>9</v>
      </c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</row>
    <row r="63" spans="1:95" s="1" customFormat="1" ht="28.5" customHeight="1">
      <c r="A63" s="8">
        <v>54</v>
      </c>
      <c r="B63" s="37">
        <f t="shared" si="9"/>
        <v>5</v>
      </c>
      <c r="C63" s="103"/>
      <c r="D63" s="106" t="s">
        <v>1</v>
      </c>
      <c r="E63" s="106" t="s">
        <v>176</v>
      </c>
      <c r="F63" s="93">
        <f t="shared" si="10"/>
        <v>5</v>
      </c>
      <c r="G63" s="88">
        <f t="shared" si="11"/>
        <v>0</v>
      </c>
      <c r="H63" s="89">
        <f t="shared" si="12"/>
        <v>120</v>
      </c>
      <c r="I63" s="90">
        <f t="shared" si="13"/>
        <v>120</v>
      </c>
      <c r="J63" s="77"/>
      <c r="K63" s="12"/>
      <c r="L63" s="12"/>
      <c r="M63" s="12"/>
      <c r="N63" s="12"/>
      <c r="O63" s="12"/>
      <c r="P63" s="12"/>
      <c r="Q63" s="12"/>
      <c r="R63" s="12"/>
      <c r="S63" s="12">
        <v>52</v>
      </c>
      <c r="T63" s="12"/>
      <c r="U63" s="12"/>
      <c r="V63" s="12"/>
      <c r="W63" s="12"/>
      <c r="X63" s="12"/>
      <c r="Y63" s="12">
        <v>13</v>
      </c>
      <c r="Z63" s="12"/>
      <c r="AA63" s="12"/>
      <c r="AB63" s="12"/>
      <c r="AC63" s="12"/>
      <c r="AD63" s="12"/>
      <c r="AE63" s="12"/>
      <c r="AF63" s="12"/>
      <c r="AG63" s="12"/>
      <c r="AH63" s="12"/>
      <c r="AI63" s="12">
        <v>23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>
        <v>18</v>
      </c>
      <c r="BJ63" s="12"/>
      <c r="BK63" s="12"/>
      <c r="BL63" s="12"/>
      <c r="BM63" s="12"/>
      <c r="BN63" s="12"/>
      <c r="BO63" s="12"/>
      <c r="BP63" s="12"/>
      <c r="BQ63" s="39"/>
      <c r="BR63" s="12">
        <v>14</v>
      </c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</row>
    <row r="64" spans="1:95" s="1" customFormat="1" ht="28.5" customHeight="1">
      <c r="A64" s="100">
        <v>55</v>
      </c>
      <c r="B64" s="37">
        <f t="shared" si="9"/>
        <v>5</v>
      </c>
      <c r="C64" s="103"/>
      <c r="D64" s="106" t="s">
        <v>199</v>
      </c>
      <c r="E64" s="106" t="s">
        <v>200</v>
      </c>
      <c r="F64" s="93">
        <f t="shared" si="10"/>
        <v>5</v>
      </c>
      <c r="G64" s="88">
        <f t="shared" si="11"/>
        <v>0</v>
      </c>
      <c r="H64" s="89">
        <f t="shared" si="12"/>
        <v>120</v>
      </c>
      <c r="I64" s="90">
        <f t="shared" si="13"/>
        <v>120</v>
      </c>
      <c r="J64" s="77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51"/>
      <c r="BA64" s="51"/>
      <c r="BB64" s="51">
        <v>29</v>
      </c>
      <c r="BC64" s="51"/>
      <c r="BD64" s="51">
        <v>16</v>
      </c>
      <c r="BE64" s="51"/>
      <c r="BF64" s="51"/>
      <c r="BG64" s="51"/>
      <c r="BH64" s="51"/>
      <c r="BI64" s="51">
        <v>30</v>
      </c>
      <c r="BJ64" s="51"/>
      <c r="BK64" s="51"/>
      <c r="BL64" s="51">
        <v>23</v>
      </c>
      <c r="BM64" s="51"/>
      <c r="BN64" s="51"/>
      <c r="BO64" s="51">
        <v>22</v>
      </c>
      <c r="BP64" s="51"/>
      <c r="BQ64" s="19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</row>
    <row r="65" spans="1:95" s="1" customFormat="1" ht="28.5" customHeight="1">
      <c r="A65" s="8">
        <v>56</v>
      </c>
      <c r="B65" s="37">
        <f t="shared" si="9"/>
        <v>1</v>
      </c>
      <c r="C65" s="103"/>
      <c r="D65" s="118" t="s">
        <v>29</v>
      </c>
      <c r="E65" s="118" t="s">
        <v>90</v>
      </c>
      <c r="F65" s="93">
        <f t="shared" si="10"/>
        <v>4</v>
      </c>
      <c r="G65" s="88">
        <f t="shared" si="11"/>
        <v>87</v>
      </c>
      <c r="H65" s="89">
        <f t="shared" si="12"/>
        <v>31</v>
      </c>
      <c r="I65" s="90">
        <f t="shared" si="13"/>
        <v>118</v>
      </c>
      <c r="J65" s="77"/>
      <c r="K65" s="51"/>
      <c r="L65" s="51"/>
      <c r="M65" s="12"/>
      <c r="N65" s="12"/>
      <c r="O65" s="12"/>
      <c r="P65" s="12"/>
      <c r="Q65" s="12"/>
      <c r="R65" s="12"/>
      <c r="S65" s="12"/>
      <c r="T65" s="12">
        <v>22</v>
      </c>
      <c r="U65" s="12"/>
      <c r="V65" s="12"/>
      <c r="W65" s="12"/>
      <c r="X65" s="12">
        <v>22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31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51"/>
      <c r="BD65" s="12"/>
      <c r="BE65" s="12">
        <v>43</v>
      </c>
      <c r="BF65" s="12"/>
      <c r="BG65" s="12"/>
      <c r="BH65" s="12"/>
      <c r="BI65" s="12"/>
      <c r="BJ65" s="12"/>
      <c r="BK65" s="12"/>
      <c r="BL65" s="12"/>
      <c r="BM65" s="112"/>
      <c r="BN65" s="12"/>
      <c r="BO65" s="12"/>
      <c r="BP65" s="12"/>
      <c r="BQ65" s="19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1:95" s="1" customFormat="1" ht="28.5" customHeight="1">
      <c r="A66" s="100">
        <v>57</v>
      </c>
      <c r="B66" s="37">
        <f t="shared" si="9"/>
        <v>1</v>
      </c>
      <c r="C66" s="103"/>
      <c r="D66" s="106" t="s">
        <v>147</v>
      </c>
      <c r="E66" s="106" t="s">
        <v>148</v>
      </c>
      <c r="F66" s="93">
        <f t="shared" si="10"/>
        <v>6</v>
      </c>
      <c r="G66" s="88">
        <f t="shared" si="11"/>
        <v>83</v>
      </c>
      <c r="H66" s="89">
        <f t="shared" si="12"/>
        <v>25</v>
      </c>
      <c r="I66" s="90">
        <f t="shared" si="13"/>
        <v>108</v>
      </c>
      <c r="J66" s="77"/>
      <c r="K66" s="51"/>
      <c r="L66" s="51"/>
      <c r="M66" s="51"/>
      <c r="N66" s="51"/>
      <c r="O66" s="51"/>
      <c r="P66" s="51"/>
      <c r="Q66" s="51">
        <v>11</v>
      </c>
      <c r="R66" s="51"/>
      <c r="S66" s="51"/>
      <c r="T66" s="51"/>
      <c r="U66" s="51"/>
      <c r="V66" s="51"/>
      <c r="W66" s="51"/>
      <c r="X66" s="51">
        <v>22</v>
      </c>
      <c r="Y66" s="121"/>
      <c r="Z66" s="121"/>
      <c r="AA66" s="121"/>
      <c r="AB66" s="121">
        <v>22</v>
      </c>
      <c r="AC66" s="121"/>
      <c r="AD66" s="121"/>
      <c r="AE66" s="121"/>
      <c r="AF66" s="121"/>
      <c r="AG66" s="51"/>
      <c r="AH66" s="51"/>
      <c r="AI66" s="51"/>
      <c r="AJ66" s="51"/>
      <c r="AK66" s="51"/>
      <c r="AL66" s="51"/>
      <c r="AM66" s="51">
        <v>22</v>
      </c>
      <c r="AN66" s="51"/>
      <c r="AO66" s="51"/>
      <c r="AP66" s="12"/>
      <c r="AQ66" s="12"/>
      <c r="AR66" s="12"/>
      <c r="AS66" s="12"/>
      <c r="AT66" s="12"/>
      <c r="AU66" s="12"/>
      <c r="AV66" s="12"/>
      <c r="AW66" s="12"/>
      <c r="AX66" s="12">
        <v>25</v>
      </c>
      <c r="AY66" s="12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19"/>
      <c r="BR66" s="51"/>
      <c r="BS66" s="51">
        <v>6</v>
      </c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</row>
    <row r="67" spans="1:95" s="1" customFormat="1" ht="29.25" customHeight="1">
      <c r="A67" s="8">
        <v>58</v>
      </c>
      <c r="B67" s="37">
        <f t="shared" si="9"/>
        <v>0</v>
      </c>
      <c r="C67" s="103"/>
      <c r="D67" s="106" t="s">
        <v>20</v>
      </c>
      <c r="E67" s="106" t="s">
        <v>203</v>
      </c>
      <c r="F67" s="93">
        <f t="shared" si="10"/>
        <v>8</v>
      </c>
      <c r="G67" s="88">
        <f t="shared" si="11"/>
        <v>107</v>
      </c>
      <c r="H67" s="89">
        <f t="shared" si="12"/>
        <v>0</v>
      </c>
      <c r="I67" s="90">
        <f t="shared" si="13"/>
        <v>107</v>
      </c>
      <c r="J67" s="77"/>
      <c r="K67" s="12"/>
      <c r="L67" s="12"/>
      <c r="M67" s="12"/>
      <c r="N67" s="12"/>
      <c r="O67" s="12"/>
      <c r="P67" s="12"/>
      <c r="Q67" s="12">
        <v>11</v>
      </c>
      <c r="R67" s="12"/>
      <c r="S67" s="12"/>
      <c r="T67" s="12">
        <v>22</v>
      </c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>
        <v>22</v>
      </c>
      <c r="AN67" s="12"/>
      <c r="AO67" s="12">
        <v>5</v>
      </c>
      <c r="AP67" s="12"/>
      <c r="AQ67" s="12"/>
      <c r="AR67" s="12"/>
      <c r="AS67" s="12"/>
      <c r="AT67" s="12"/>
      <c r="AU67" s="12">
        <v>22</v>
      </c>
      <c r="AV67" s="12"/>
      <c r="AW67" s="12">
        <v>11</v>
      </c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9"/>
      <c r="BR67" s="12"/>
      <c r="BS67" s="12">
        <v>8</v>
      </c>
      <c r="BT67" s="12"/>
      <c r="BU67" s="12"/>
      <c r="BV67" s="12"/>
      <c r="BW67" s="12"/>
      <c r="BX67" s="12"/>
      <c r="BY67" s="12"/>
      <c r="BZ67" s="12"/>
      <c r="CA67" s="12">
        <v>6</v>
      </c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</row>
    <row r="68" spans="1:95" s="1" customFormat="1" ht="29.25" customHeight="1">
      <c r="A68" s="100">
        <v>59</v>
      </c>
      <c r="B68" s="37">
        <f t="shared" si="9"/>
        <v>0</v>
      </c>
      <c r="C68" s="103"/>
      <c r="D68" s="118" t="s">
        <v>9</v>
      </c>
      <c r="E68" s="118" t="s">
        <v>67</v>
      </c>
      <c r="F68" s="93">
        <f t="shared" si="10"/>
        <v>8</v>
      </c>
      <c r="G68" s="88">
        <f t="shared" si="11"/>
        <v>105</v>
      </c>
      <c r="H68" s="89">
        <f t="shared" si="12"/>
        <v>0</v>
      </c>
      <c r="I68" s="90">
        <f t="shared" si="13"/>
        <v>105</v>
      </c>
      <c r="J68" s="77"/>
      <c r="K68" s="12"/>
      <c r="L68" s="12"/>
      <c r="M68" s="12">
        <v>10</v>
      </c>
      <c r="N68" s="12"/>
      <c r="O68" s="12"/>
      <c r="P68" s="12"/>
      <c r="Q68" s="12"/>
      <c r="R68" s="12"/>
      <c r="S68" s="12"/>
      <c r="T68" s="12"/>
      <c r="U68" s="12">
        <v>11</v>
      </c>
      <c r="V68" s="12"/>
      <c r="W68" s="12"/>
      <c r="X68" s="12"/>
      <c r="Y68" s="12"/>
      <c r="Z68" s="12">
        <v>20</v>
      </c>
      <c r="AA68" s="12"/>
      <c r="AB68" s="12"/>
      <c r="AC68" s="12"/>
      <c r="AD68" s="12"/>
      <c r="AE68" s="12">
        <v>9</v>
      </c>
      <c r="AF68" s="12"/>
      <c r="AG68" s="12"/>
      <c r="AH68" s="12"/>
      <c r="AI68" s="12"/>
      <c r="AJ68" s="12"/>
      <c r="AK68" s="12"/>
      <c r="AL68" s="12"/>
      <c r="AM68" s="12">
        <v>22</v>
      </c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>
        <v>11</v>
      </c>
      <c r="BN68" s="12"/>
      <c r="BO68" s="12"/>
      <c r="BP68" s="12"/>
      <c r="BQ68" s="19"/>
      <c r="BR68" s="12"/>
      <c r="BS68" s="12"/>
      <c r="BT68" s="12"/>
      <c r="BU68" s="12"/>
      <c r="BV68" s="12"/>
      <c r="BW68" s="12"/>
      <c r="BX68" s="12"/>
      <c r="BY68" s="12"/>
      <c r="BZ68" s="12"/>
      <c r="CA68" s="12">
        <v>11</v>
      </c>
      <c r="CB68" s="12"/>
      <c r="CC68" s="12"/>
      <c r="CD68" s="12"/>
      <c r="CE68" s="12">
        <v>11</v>
      </c>
      <c r="CF68" s="12"/>
      <c r="CG68" s="12"/>
      <c r="CH68" s="15"/>
      <c r="CI68" s="15"/>
      <c r="CJ68" s="15"/>
      <c r="CK68" s="15"/>
      <c r="CL68" s="15"/>
      <c r="CM68" s="15"/>
      <c r="CN68" s="15"/>
      <c r="CO68" s="15"/>
      <c r="CP68" s="15"/>
      <c r="CQ68" s="15"/>
    </row>
    <row r="69" spans="1:95" s="1" customFormat="1" ht="28.5" customHeight="1">
      <c r="A69" s="8">
        <v>60</v>
      </c>
      <c r="B69" s="37">
        <f t="shared" si="9"/>
        <v>0</v>
      </c>
      <c r="C69" s="104"/>
      <c r="D69" s="108" t="s">
        <v>185</v>
      </c>
      <c r="E69" s="108" t="s">
        <v>186</v>
      </c>
      <c r="F69" s="93">
        <f t="shared" si="10"/>
        <v>8</v>
      </c>
      <c r="G69" s="88">
        <f t="shared" si="11"/>
        <v>103</v>
      </c>
      <c r="H69" s="89">
        <f t="shared" si="12"/>
        <v>0</v>
      </c>
      <c r="I69" s="90">
        <f t="shared" si="13"/>
        <v>103</v>
      </c>
      <c r="J69" s="77"/>
      <c r="K69" s="12"/>
      <c r="L69" s="12"/>
      <c r="M69" s="12"/>
      <c r="N69" s="12"/>
      <c r="O69" s="12"/>
      <c r="P69" s="12"/>
      <c r="Q69" s="12"/>
      <c r="R69" s="12"/>
      <c r="S69" s="12"/>
      <c r="T69" s="12">
        <v>11</v>
      </c>
      <c r="U69" s="12"/>
      <c r="V69" s="12"/>
      <c r="W69" s="12"/>
      <c r="X69" s="12"/>
      <c r="Y69" s="12"/>
      <c r="Z69" s="12"/>
      <c r="AA69" s="12"/>
      <c r="AB69" s="12">
        <v>22</v>
      </c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>
        <v>22</v>
      </c>
      <c r="AN69" s="12"/>
      <c r="AO69" s="12"/>
      <c r="AP69" s="12"/>
      <c r="AQ69" s="12"/>
      <c r="AR69" s="12"/>
      <c r="AS69" s="12"/>
      <c r="AT69" s="12"/>
      <c r="AU69" s="12">
        <v>7</v>
      </c>
      <c r="AV69" s="12"/>
      <c r="AW69" s="12">
        <v>7</v>
      </c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>
        <v>12</v>
      </c>
      <c r="BQ69" s="19"/>
      <c r="BR69" s="12"/>
      <c r="BS69" s="12">
        <v>6</v>
      </c>
      <c r="BT69" s="12"/>
      <c r="BU69" s="12"/>
      <c r="BV69" s="12"/>
      <c r="BW69" s="12"/>
      <c r="BX69" s="12"/>
      <c r="BY69" s="12"/>
      <c r="BZ69" s="12">
        <v>16</v>
      </c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</row>
    <row r="70" spans="1:95" s="1" customFormat="1" ht="28.5" customHeight="1">
      <c r="A70" s="100">
        <v>61</v>
      </c>
      <c r="B70" s="37">
        <f t="shared" si="9"/>
        <v>0</v>
      </c>
      <c r="C70" s="103"/>
      <c r="D70" s="118" t="s">
        <v>140</v>
      </c>
      <c r="E70" s="118" t="s">
        <v>141</v>
      </c>
      <c r="F70" s="93">
        <f t="shared" si="10"/>
        <v>6</v>
      </c>
      <c r="G70" s="88">
        <f t="shared" si="11"/>
        <v>100</v>
      </c>
      <c r="H70" s="89">
        <f t="shared" si="12"/>
        <v>0</v>
      </c>
      <c r="I70" s="90">
        <f t="shared" si="13"/>
        <v>100</v>
      </c>
      <c r="J70" s="77"/>
      <c r="K70" s="12"/>
      <c r="L70" s="12">
        <v>9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>
        <v>22</v>
      </c>
      <c r="Y70" s="12"/>
      <c r="Z70" s="12">
        <v>20</v>
      </c>
      <c r="AA70" s="12"/>
      <c r="AB70" s="12"/>
      <c r="AC70" s="12"/>
      <c r="AD70" s="12"/>
      <c r="AE70" s="12"/>
      <c r="AF70" s="12"/>
      <c r="AG70" s="12"/>
      <c r="AH70" s="12">
        <v>16</v>
      </c>
      <c r="AI70" s="12"/>
      <c r="AJ70" s="12"/>
      <c r="AK70" s="12"/>
      <c r="AL70" s="12"/>
      <c r="AM70" s="12">
        <v>22</v>
      </c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>
        <v>11</v>
      </c>
      <c r="BN70" s="12"/>
      <c r="BO70" s="12"/>
      <c r="BP70" s="12"/>
      <c r="BQ70" s="19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</row>
    <row r="71" spans="1:95" s="1" customFormat="1" ht="28.5" customHeight="1">
      <c r="A71" s="8">
        <v>62</v>
      </c>
      <c r="B71" s="37">
        <f t="shared" si="9"/>
        <v>1</v>
      </c>
      <c r="C71" s="103"/>
      <c r="D71" s="108" t="s">
        <v>5</v>
      </c>
      <c r="E71" s="108" t="s">
        <v>285</v>
      </c>
      <c r="F71" s="93">
        <f t="shared" si="10"/>
        <v>10</v>
      </c>
      <c r="G71" s="88">
        <f t="shared" si="11"/>
        <v>88</v>
      </c>
      <c r="H71" s="89">
        <f t="shared" si="12"/>
        <v>10</v>
      </c>
      <c r="I71" s="90">
        <f t="shared" si="13"/>
        <v>98</v>
      </c>
      <c r="J71" s="77"/>
      <c r="K71" s="12"/>
      <c r="L71" s="12"/>
      <c r="M71" s="12"/>
      <c r="N71" s="12"/>
      <c r="O71" s="12"/>
      <c r="P71" s="12"/>
      <c r="Q71" s="12"/>
      <c r="R71" s="12"/>
      <c r="S71" s="12"/>
      <c r="T71" s="12">
        <v>11</v>
      </c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>
        <v>12</v>
      </c>
      <c r="AQ71" s="12">
        <v>11</v>
      </c>
      <c r="AR71" s="12"/>
      <c r="AS71" s="12"/>
      <c r="AT71" s="12"/>
      <c r="AU71" s="12"/>
      <c r="AV71" s="12"/>
      <c r="AW71" s="12">
        <v>7</v>
      </c>
      <c r="AX71" s="12"/>
      <c r="AY71" s="12"/>
      <c r="AZ71" s="12"/>
      <c r="BA71" s="12"/>
      <c r="BB71" s="12">
        <v>10</v>
      </c>
      <c r="BC71" s="12"/>
      <c r="BD71" s="12"/>
      <c r="BE71" s="12"/>
      <c r="BF71" s="12"/>
      <c r="BG71" s="12"/>
      <c r="BH71" s="12">
        <v>9</v>
      </c>
      <c r="BI71" s="12"/>
      <c r="BJ71" s="12">
        <v>7</v>
      </c>
      <c r="BK71" s="12"/>
      <c r="BL71" s="12"/>
      <c r="BM71" s="12">
        <v>13</v>
      </c>
      <c r="BN71" s="12">
        <v>6</v>
      </c>
      <c r="BO71" s="12"/>
      <c r="BP71" s="12">
        <v>12</v>
      </c>
      <c r="BQ71" s="19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</row>
    <row r="72" spans="1:95" s="1" customFormat="1" ht="28.5" customHeight="1">
      <c r="A72" s="100">
        <v>63</v>
      </c>
      <c r="B72" s="37">
        <f t="shared" si="9"/>
        <v>0</v>
      </c>
      <c r="C72" s="103"/>
      <c r="D72" s="106" t="s">
        <v>178</v>
      </c>
      <c r="E72" s="106" t="s">
        <v>182</v>
      </c>
      <c r="F72" s="93">
        <f t="shared" si="10"/>
        <v>7</v>
      </c>
      <c r="G72" s="88">
        <f t="shared" si="11"/>
        <v>96</v>
      </c>
      <c r="H72" s="89">
        <f t="shared" si="12"/>
        <v>0</v>
      </c>
      <c r="I72" s="90">
        <f t="shared" si="13"/>
        <v>96</v>
      </c>
      <c r="J72" s="77"/>
      <c r="K72" s="12"/>
      <c r="L72" s="12">
        <v>9</v>
      </c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>
        <v>22</v>
      </c>
      <c r="Y72" s="12"/>
      <c r="Z72" s="12">
        <v>20</v>
      </c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>
        <v>22</v>
      </c>
      <c r="AN72" s="12"/>
      <c r="AO72" s="12">
        <v>5</v>
      </c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>
        <v>12</v>
      </c>
      <c r="BQ72" s="19"/>
      <c r="BR72" s="12"/>
      <c r="BS72" s="12">
        <v>6</v>
      </c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</row>
    <row r="73" spans="1:95" s="1" customFormat="1" ht="28.5" customHeight="1">
      <c r="A73" s="8">
        <v>64</v>
      </c>
      <c r="B73" s="37">
        <f t="shared" si="9"/>
        <v>0</v>
      </c>
      <c r="C73" s="103"/>
      <c r="D73" s="106" t="s">
        <v>212</v>
      </c>
      <c r="E73" s="106" t="s">
        <v>213</v>
      </c>
      <c r="F73" s="93">
        <f t="shared" si="10"/>
        <v>6</v>
      </c>
      <c r="G73" s="88">
        <f t="shared" si="11"/>
        <v>95</v>
      </c>
      <c r="H73" s="89">
        <f t="shared" si="12"/>
        <v>0</v>
      </c>
      <c r="I73" s="90">
        <f t="shared" si="13"/>
        <v>95</v>
      </c>
      <c r="J73" s="77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>
        <v>16</v>
      </c>
      <c r="AI73" s="12"/>
      <c r="AJ73" s="12"/>
      <c r="AK73" s="12"/>
      <c r="AL73" s="12"/>
      <c r="AM73" s="12">
        <v>22</v>
      </c>
      <c r="AN73" s="12"/>
      <c r="AO73" s="12"/>
      <c r="AP73" s="12"/>
      <c r="AQ73" s="12">
        <v>6</v>
      </c>
      <c r="AR73" s="12"/>
      <c r="AS73" s="12"/>
      <c r="AT73" s="12"/>
      <c r="AU73" s="12">
        <v>7</v>
      </c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>
        <v>22</v>
      </c>
      <c r="BO73" s="12"/>
      <c r="BP73" s="12"/>
      <c r="BQ73" s="19"/>
      <c r="BR73" s="12"/>
      <c r="BS73" s="12">
        <v>22</v>
      </c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</row>
    <row r="74" spans="1:95" s="1" customFormat="1" ht="28.5" customHeight="1">
      <c r="A74" s="100">
        <v>65</v>
      </c>
      <c r="B74" s="37">
        <f aca="true" t="shared" si="14" ref="B74:B105">SUMPRODUCT(($J$6:$CG$6="R")*(NOT(ISBLANK(J74:CG74))))</f>
        <v>3</v>
      </c>
      <c r="C74" s="103"/>
      <c r="D74" s="118" t="s">
        <v>44</v>
      </c>
      <c r="E74" s="118" t="s">
        <v>47</v>
      </c>
      <c r="F74" s="93">
        <f aca="true" t="shared" si="15" ref="F74:F105">COUNTIF(J74:CG74,"&gt;2")</f>
        <v>4</v>
      </c>
      <c r="G74" s="88">
        <f aca="true" t="shared" si="16" ref="G74:G105">I74-H74</f>
        <v>22</v>
      </c>
      <c r="H74" s="89">
        <f aca="true" t="shared" si="17" ref="H74:H105">_xlfn.SUMIFS(J74:CG74,$J$6:$CG$6,"R")</f>
        <v>72</v>
      </c>
      <c r="I74" s="90">
        <f aca="true" t="shared" si="18" ref="I74:I105">SUM(J74:CG74)</f>
        <v>94</v>
      </c>
      <c r="J74" s="77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>
        <v>24</v>
      </c>
      <c r="AH74" s="12"/>
      <c r="AI74" s="13"/>
      <c r="AJ74" s="12"/>
      <c r="AK74" s="12"/>
      <c r="AL74" s="12"/>
      <c r="AM74" s="12">
        <v>22</v>
      </c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>
        <v>30</v>
      </c>
      <c r="BJ74" s="12"/>
      <c r="BK74" s="12"/>
      <c r="BL74" s="12"/>
      <c r="BM74" s="12"/>
      <c r="BN74" s="12"/>
      <c r="BO74" s="12"/>
      <c r="BP74" s="12"/>
      <c r="BQ74" s="19"/>
      <c r="BR74" s="12"/>
      <c r="BS74" s="12"/>
      <c r="BT74" s="12"/>
      <c r="BU74" s="12"/>
      <c r="BV74" s="12"/>
      <c r="BW74" s="12"/>
      <c r="BX74" s="12">
        <v>18</v>
      </c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</row>
    <row r="75" spans="1:95" s="1" customFormat="1" ht="28.5" customHeight="1">
      <c r="A75" s="8">
        <v>66</v>
      </c>
      <c r="B75" s="37">
        <f t="shared" si="14"/>
        <v>0</v>
      </c>
      <c r="C75" s="103"/>
      <c r="D75" s="108" t="s">
        <v>5</v>
      </c>
      <c r="E75" s="108" t="s">
        <v>181</v>
      </c>
      <c r="F75" s="93">
        <f t="shared" si="15"/>
        <v>5</v>
      </c>
      <c r="G75" s="88">
        <f t="shared" si="16"/>
        <v>85</v>
      </c>
      <c r="H75" s="89">
        <f t="shared" si="17"/>
        <v>0</v>
      </c>
      <c r="I75" s="90">
        <f t="shared" si="18"/>
        <v>85</v>
      </c>
      <c r="J75" s="79"/>
      <c r="K75" s="12"/>
      <c r="L75" s="12">
        <v>9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>
        <v>22</v>
      </c>
      <c r="Y75" s="12"/>
      <c r="Z75" s="12">
        <v>20</v>
      </c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>
        <v>22</v>
      </c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>
        <v>12</v>
      </c>
      <c r="BQ75" s="19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</row>
    <row r="76" spans="1:95" s="1" customFormat="1" ht="28.5" customHeight="1">
      <c r="A76" s="100">
        <v>67</v>
      </c>
      <c r="B76" s="37">
        <f t="shared" si="14"/>
        <v>2</v>
      </c>
      <c r="C76" s="104"/>
      <c r="D76" s="118" t="s">
        <v>54</v>
      </c>
      <c r="E76" s="118" t="s">
        <v>55</v>
      </c>
      <c r="F76" s="93">
        <f t="shared" si="15"/>
        <v>6</v>
      </c>
      <c r="G76" s="88">
        <f t="shared" si="16"/>
        <v>52</v>
      </c>
      <c r="H76" s="89">
        <f t="shared" si="17"/>
        <v>32</v>
      </c>
      <c r="I76" s="90">
        <f t="shared" si="18"/>
        <v>84</v>
      </c>
      <c r="J76" s="77"/>
      <c r="K76" s="12"/>
      <c r="L76" s="12">
        <v>9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>
        <v>17</v>
      </c>
      <c r="AB76" s="12"/>
      <c r="AC76" s="12"/>
      <c r="AD76" s="12"/>
      <c r="AE76" s="12"/>
      <c r="AF76" s="12"/>
      <c r="AG76" s="12"/>
      <c r="AH76" s="12">
        <v>16</v>
      </c>
      <c r="AI76" s="12"/>
      <c r="AJ76" s="12"/>
      <c r="AK76" s="12"/>
      <c r="AL76" s="12"/>
      <c r="AM76" s="12">
        <v>22</v>
      </c>
      <c r="AN76" s="12"/>
      <c r="AO76" s="12">
        <v>5</v>
      </c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>
        <v>15</v>
      </c>
      <c r="BM76" s="12"/>
      <c r="BN76" s="12"/>
      <c r="BO76" s="12"/>
      <c r="BP76" s="12"/>
      <c r="BQ76" s="19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</row>
    <row r="77" spans="1:95" s="6" customFormat="1" ht="28.5" customHeight="1">
      <c r="A77" s="8">
        <v>68</v>
      </c>
      <c r="B77" s="37">
        <f t="shared" si="14"/>
        <v>0</v>
      </c>
      <c r="C77" s="103"/>
      <c r="D77" s="118" t="s">
        <v>116</v>
      </c>
      <c r="E77" s="118" t="s">
        <v>117</v>
      </c>
      <c r="F77" s="93">
        <f t="shared" si="15"/>
        <v>5</v>
      </c>
      <c r="G77" s="88">
        <f t="shared" si="16"/>
        <v>84</v>
      </c>
      <c r="H77" s="89">
        <f t="shared" si="17"/>
        <v>0</v>
      </c>
      <c r="I77" s="90">
        <f t="shared" si="18"/>
        <v>84</v>
      </c>
      <c r="J77" s="76"/>
      <c r="K77" s="12"/>
      <c r="L77" s="12">
        <v>9</v>
      </c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>
        <v>22</v>
      </c>
      <c r="Y77" s="12"/>
      <c r="Z77" s="12">
        <v>20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>
        <v>22</v>
      </c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>
        <v>11</v>
      </c>
      <c r="BN77" s="12"/>
      <c r="BO77" s="12"/>
      <c r="BP77" s="12"/>
      <c r="BQ77" s="19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</row>
    <row r="78" spans="1:95" ht="28.5" customHeight="1">
      <c r="A78" s="100">
        <v>69</v>
      </c>
      <c r="B78" s="37">
        <f t="shared" si="14"/>
        <v>2</v>
      </c>
      <c r="C78" s="103"/>
      <c r="D78" s="118" t="s">
        <v>124</v>
      </c>
      <c r="E78" s="118" t="s">
        <v>123</v>
      </c>
      <c r="F78" s="93">
        <f t="shared" si="15"/>
        <v>5</v>
      </c>
      <c r="G78" s="88">
        <f t="shared" si="16"/>
        <v>50</v>
      </c>
      <c r="H78" s="89">
        <f t="shared" si="17"/>
        <v>32</v>
      </c>
      <c r="I78" s="90">
        <f t="shared" si="18"/>
        <v>82</v>
      </c>
      <c r="J78" s="77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>
        <v>17</v>
      </c>
      <c r="AB78" s="12"/>
      <c r="AC78" s="12"/>
      <c r="AD78" s="12"/>
      <c r="AE78" s="12"/>
      <c r="AF78" s="12"/>
      <c r="AG78" s="12"/>
      <c r="AH78" s="12">
        <v>16</v>
      </c>
      <c r="AI78" s="12"/>
      <c r="AJ78" s="12"/>
      <c r="AK78" s="12"/>
      <c r="AL78" s="12"/>
      <c r="AM78" s="12">
        <v>22</v>
      </c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>
        <v>15</v>
      </c>
      <c r="BM78" s="12"/>
      <c r="BN78" s="19"/>
      <c r="BO78" s="19"/>
      <c r="BP78" s="19">
        <v>12</v>
      </c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2"/>
      <c r="CI78" s="12"/>
      <c r="CJ78" s="12"/>
      <c r="CK78" s="12"/>
      <c r="CL78" s="12"/>
      <c r="CM78" s="12"/>
      <c r="CN78" s="12"/>
      <c r="CO78" s="12"/>
      <c r="CP78" s="12"/>
      <c r="CQ78" s="12"/>
    </row>
    <row r="79" spans="1:95" ht="28.5" customHeight="1">
      <c r="A79" s="8">
        <v>70</v>
      </c>
      <c r="B79" s="37">
        <f t="shared" si="14"/>
        <v>0</v>
      </c>
      <c r="C79" s="103"/>
      <c r="D79" s="106" t="s">
        <v>1</v>
      </c>
      <c r="E79" s="106" t="s">
        <v>214</v>
      </c>
      <c r="F79" s="93">
        <f t="shared" si="15"/>
        <v>4</v>
      </c>
      <c r="G79" s="88">
        <f t="shared" si="16"/>
        <v>77</v>
      </c>
      <c r="H79" s="89">
        <f t="shared" si="17"/>
        <v>0</v>
      </c>
      <c r="I79" s="90">
        <f t="shared" si="18"/>
        <v>77</v>
      </c>
      <c r="J79" s="77"/>
      <c r="K79" s="12"/>
      <c r="L79" s="12"/>
      <c r="M79" s="12"/>
      <c r="N79" s="12"/>
      <c r="O79" s="12"/>
      <c r="P79" s="12"/>
      <c r="Q79" s="12">
        <v>11</v>
      </c>
      <c r="R79" s="12"/>
      <c r="S79" s="12"/>
      <c r="T79" s="12"/>
      <c r="U79" s="12"/>
      <c r="V79" s="12"/>
      <c r="W79" s="12"/>
      <c r="X79" s="12">
        <v>22</v>
      </c>
      <c r="Y79" s="12"/>
      <c r="Z79" s="12"/>
      <c r="AA79" s="12"/>
      <c r="AB79" s="12">
        <v>22</v>
      </c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>
        <v>22</v>
      </c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9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</row>
    <row r="80" spans="1:95" ht="28.5" customHeight="1">
      <c r="A80" s="100">
        <v>71</v>
      </c>
      <c r="B80" s="37">
        <f t="shared" si="14"/>
        <v>0</v>
      </c>
      <c r="C80" s="104"/>
      <c r="D80" s="108" t="s">
        <v>163</v>
      </c>
      <c r="E80" s="108" t="s">
        <v>164</v>
      </c>
      <c r="F80" s="93">
        <f t="shared" si="15"/>
        <v>3</v>
      </c>
      <c r="G80" s="88">
        <f t="shared" si="16"/>
        <v>74</v>
      </c>
      <c r="H80" s="89">
        <f t="shared" si="17"/>
        <v>0</v>
      </c>
      <c r="I80" s="90">
        <f t="shared" si="18"/>
        <v>74</v>
      </c>
      <c r="J80" s="77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>
        <v>22</v>
      </c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>
        <v>43</v>
      </c>
      <c r="BF80" s="12"/>
      <c r="BG80" s="12"/>
      <c r="BH80" s="12">
        <v>9</v>
      </c>
      <c r="BI80" s="12"/>
      <c r="BJ80" s="12"/>
      <c r="BK80" s="12"/>
      <c r="BL80" s="12"/>
      <c r="BM80" s="12"/>
      <c r="BN80" s="12"/>
      <c r="BO80" s="12"/>
      <c r="BP80" s="12"/>
      <c r="BQ80" s="19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3"/>
      <c r="CI80" s="13"/>
      <c r="CJ80" s="13"/>
      <c r="CK80" s="13"/>
      <c r="CL80" s="13"/>
      <c r="CM80" s="13"/>
      <c r="CN80" s="13"/>
      <c r="CO80" s="13"/>
      <c r="CP80" s="13"/>
      <c r="CQ80" s="13"/>
    </row>
    <row r="81" spans="1:95" ht="28.5" customHeight="1">
      <c r="A81" s="8">
        <v>72</v>
      </c>
      <c r="B81" s="37">
        <f t="shared" si="14"/>
        <v>1</v>
      </c>
      <c r="C81" s="103"/>
      <c r="D81" s="118" t="s">
        <v>5</v>
      </c>
      <c r="E81" s="118" t="s">
        <v>84</v>
      </c>
      <c r="F81" s="93">
        <f t="shared" si="15"/>
        <v>4</v>
      </c>
      <c r="G81" s="88">
        <f t="shared" si="16"/>
        <v>57</v>
      </c>
      <c r="H81" s="89">
        <f t="shared" si="17"/>
        <v>16</v>
      </c>
      <c r="I81" s="90">
        <f t="shared" si="18"/>
        <v>73</v>
      </c>
      <c r="J81" s="77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>
        <v>22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>
        <v>22</v>
      </c>
      <c r="AN81" s="12"/>
      <c r="AO81" s="12"/>
      <c r="AP81" s="12"/>
      <c r="AQ81" s="12"/>
      <c r="AR81" s="12"/>
      <c r="AS81" s="12">
        <v>16</v>
      </c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9"/>
      <c r="BR81" s="12"/>
      <c r="BS81" s="12"/>
      <c r="BT81" s="12"/>
      <c r="BU81" s="12"/>
      <c r="BV81" s="12"/>
      <c r="BW81" s="12">
        <v>13</v>
      </c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</row>
    <row r="82" spans="1:95" ht="28.5" customHeight="1">
      <c r="A82" s="100">
        <v>73</v>
      </c>
      <c r="B82" s="37">
        <f t="shared" si="14"/>
        <v>1</v>
      </c>
      <c r="C82" s="103"/>
      <c r="D82" s="118" t="s">
        <v>42</v>
      </c>
      <c r="E82" s="118" t="s">
        <v>83</v>
      </c>
      <c r="F82" s="93">
        <f t="shared" si="15"/>
        <v>4</v>
      </c>
      <c r="G82" s="88">
        <f t="shared" si="16"/>
        <v>56</v>
      </c>
      <c r="H82" s="89">
        <f t="shared" si="17"/>
        <v>16</v>
      </c>
      <c r="I82" s="90">
        <f t="shared" si="18"/>
        <v>72</v>
      </c>
      <c r="J82" s="77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>
        <v>22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>
        <v>22</v>
      </c>
      <c r="AN82" s="12"/>
      <c r="AO82" s="12"/>
      <c r="AP82" s="12">
        <v>12</v>
      </c>
      <c r="AQ82" s="12"/>
      <c r="AR82" s="12"/>
      <c r="AS82" s="12">
        <v>16</v>
      </c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9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</row>
    <row r="83" spans="1:95" ht="28.5" customHeight="1">
      <c r="A83" s="8">
        <v>74</v>
      </c>
      <c r="B83" s="37">
        <f t="shared" si="14"/>
        <v>0</v>
      </c>
      <c r="C83" s="103"/>
      <c r="D83" s="118" t="s">
        <v>110</v>
      </c>
      <c r="E83" s="118" t="s">
        <v>109</v>
      </c>
      <c r="F83" s="93">
        <f t="shared" si="15"/>
        <v>4</v>
      </c>
      <c r="G83" s="88">
        <f t="shared" si="16"/>
        <v>71</v>
      </c>
      <c r="H83" s="89">
        <f t="shared" si="17"/>
        <v>0</v>
      </c>
      <c r="I83" s="90">
        <f t="shared" si="18"/>
        <v>71</v>
      </c>
      <c r="J83" s="77"/>
      <c r="K83" s="12"/>
      <c r="L83" s="12"/>
      <c r="M83" s="12"/>
      <c r="N83" s="12"/>
      <c r="O83" s="12"/>
      <c r="P83" s="12"/>
      <c r="Q83" s="12">
        <v>11</v>
      </c>
      <c r="R83" s="12"/>
      <c r="S83" s="12"/>
      <c r="T83" s="12"/>
      <c r="U83" s="12"/>
      <c r="V83" s="12"/>
      <c r="W83" s="12"/>
      <c r="X83" s="12"/>
      <c r="Y83" s="13"/>
      <c r="Z83" s="13"/>
      <c r="AA83" s="13"/>
      <c r="AB83" s="13">
        <v>22</v>
      </c>
      <c r="AC83" s="13"/>
      <c r="AD83" s="13"/>
      <c r="AE83" s="13"/>
      <c r="AF83" s="13"/>
      <c r="AG83" s="13"/>
      <c r="AH83" s="13">
        <v>16</v>
      </c>
      <c r="AI83" s="12"/>
      <c r="AJ83" s="12"/>
      <c r="AK83" s="12"/>
      <c r="AL83" s="12"/>
      <c r="AM83" s="12">
        <v>22</v>
      </c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9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</row>
    <row r="84" spans="1:95" ht="28.5" customHeight="1">
      <c r="A84" s="100">
        <v>75</v>
      </c>
      <c r="B84" s="37">
        <f t="shared" si="14"/>
        <v>0</v>
      </c>
      <c r="C84" s="103"/>
      <c r="D84" s="106" t="s">
        <v>5</v>
      </c>
      <c r="E84" s="106" t="s">
        <v>139</v>
      </c>
      <c r="F84" s="93">
        <f t="shared" si="15"/>
        <v>4</v>
      </c>
      <c r="G84" s="88">
        <f t="shared" si="16"/>
        <v>71</v>
      </c>
      <c r="H84" s="89">
        <f t="shared" si="17"/>
        <v>0</v>
      </c>
      <c r="I84" s="90">
        <f t="shared" si="18"/>
        <v>71</v>
      </c>
      <c r="J84" s="77"/>
      <c r="K84" s="12"/>
      <c r="L84" s="12"/>
      <c r="M84" s="12"/>
      <c r="N84" s="12"/>
      <c r="O84" s="12"/>
      <c r="P84" s="12"/>
      <c r="Q84" s="12">
        <v>11</v>
      </c>
      <c r="R84" s="12"/>
      <c r="S84" s="12"/>
      <c r="T84" s="12"/>
      <c r="U84" s="12"/>
      <c r="V84" s="12"/>
      <c r="W84" s="12"/>
      <c r="X84" s="12">
        <v>22</v>
      </c>
      <c r="Y84" s="12"/>
      <c r="Z84" s="12"/>
      <c r="AA84" s="12"/>
      <c r="AB84" s="12"/>
      <c r="AC84" s="12"/>
      <c r="AD84" s="12"/>
      <c r="AE84" s="12"/>
      <c r="AF84" s="12"/>
      <c r="AG84" s="12"/>
      <c r="AH84" s="12">
        <v>16</v>
      </c>
      <c r="AI84" s="12"/>
      <c r="AJ84" s="12"/>
      <c r="AK84" s="12"/>
      <c r="AL84" s="12"/>
      <c r="AM84" s="12">
        <v>22</v>
      </c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9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</row>
    <row r="85" spans="1:95" ht="28.5" customHeight="1">
      <c r="A85" s="8">
        <v>76</v>
      </c>
      <c r="B85" s="37">
        <f t="shared" si="14"/>
        <v>0</v>
      </c>
      <c r="C85" s="104"/>
      <c r="D85" s="118" t="s">
        <v>15</v>
      </c>
      <c r="E85" s="118" t="s">
        <v>16</v>
      </c>
      <c r="F85" s="93">
        <f t="shared" si="15"/>
        <v>3</v>
      </c>
      <c r="G85" s="88">
        <f t="shared" si="16"/>
        <v>66</v>
      </c>
      <c r="H85" s="89">
        <f t="shared" si="17"/>
        <v>0</v>
      </c>
      <c r="I85" s="90">
        <f t="shared" si="18"/>
        <v>66</v>
      </c>
      <c r="J85" s="77"/>
      <c r="K85" s="12"/>
      <c r="L85" s="12"/>
      <c r="M85" s="12"/>
      <c r="N85" s="12"/>
      <c r="O85" s="12">
        <v>22</v>
      </c>
      <c r="P85" s="12"/>
      <c r="Q85" s="12"/>
      <c r="R85" s="12"/>
      <c r="S85" s="12"/>
      <c r="T85" s="12"/>
      <c r="U85" s="12"/>
      <c r="V85" s="12"/>
      <c r="W85" s="12"/>
      <c r="X85" s="12">
        <v>22</v>
      </c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5"/>
      <c r="AJ85" s="12"/>
      <c r="AK85" s="12"/>
      <c r="AL85" s="12"/>
      <c r="AM85" s="12">
        <v>22</v>
      </c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9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4"/>
      <c r="CI85" s="14"/>
      <c r="CJ85" s="14"/>
      <c r="CK85" s="14"/>
      <c r="CL85" s="14"/>
      <c r="CM85" s="14"/>
      <c r="CN85" s="14"/>
      <c r="CO85" s="14"/>
      <c r="CP85" s="14"/>
      <c r="CQ85" s="14"/>
    </row>
    <row r="86" spans="1:95" ht="28.5" customHeight="1">
      <c r="A86" s="100">
        <v>77</v>
      </c>
      <c r="B86" s="37">
        <f t="shared" si="14"/>
        <v>0</v>
      </c>
      <c r="C86" s="103"/>
      <c r="D86" s="118" t="s">
        <v>106</v>
      </c>
      <c r="E86" s="118" t="s">
        <v>25</v>
      </c>
      <c r="F86" s="93">
        <f t="shared" si="15"/>
        <v>3</v>
      </c>
      <c r="G86" s="88">
        <f t="shared" si="16"/>
        <v>66</v>
      </c>
      <c r="H86" s="89">
        <f t="shared" si="17"/>
        <v>0</v>
      </c>
      <c r="I86" s="90">
        <f t="shared" si="18"/>
        <v>66</v>
      </c>
      <c r="J86" s="77"/>
      <c r="K86" s="12"/>
      <c r="L86" s="12"/>
      <c r="M86" s="12"/>
      <c r="N86" s="12"/>
      <c r="O86" s="12"/>
      <c r="P86" s="12"/>
      <c r="Q86" s="12"/>
      <c r="R86" s="12"/>
      <c r="S86" s="12"/>
      <c r="T86" s="12">
        <v>22</v>
      </c>
      <c r="U86" s="12"/>
      <c r="V86" s="12"/>
      <c r="W86" s="12"/>
      <c r="X86" s="12">
        <v>22</v>
      </c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>
        <v>22</v>
      </c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4"/>
      <c r="BO86" s="14"/>
      <c r="BP86" s="14"/>
      <c r="BQ86" s="19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2"/>
      <c r="CI86" s="12"/>
      <c r="CJ86" s="12"/>
      <c r="CK86" s="12"/>
      <c r="CL86" s="12"/>
      <c r="CM86" s="12"/>
      <c r="CN86" s="12"/>
      <c r="CO86" s="12"/>
      <c r="CP86" s="12"/>
      <c r="CQ86" s="12"/>
    </row>
    <row r="87" spans="1:95" ht="28.5" customHeight="1">
      <c r="A87" s="8">
        <v>78</v>
      </c>
      <c r="B87" s="37">
        <f t="shared" si="14"/>
        <v>0</v>
      </c>
      <c r="C87" s="103"/>
      <c r="D87" s="118" t="s">
        <v>13</v>
      </c>
      <c r="E87" s="118" t="s">
        <v>14</v>
      </c>
      <c r="F87" s="93">
        <f t="shared" si="15"/>
        <v>3</v>
      </c>
      <c r="G87" s="88">
        <f t="shared" si="16"/>
        <v>66</v>
      </c>
      <c r="H87" s="89">
        <f t="shared" si="17"/>
        <v>0</v>
      </c>
      <c r="I87" s="90">
        <f t="shared" si="18"/>
        <v>66</v>
      </c>
      <c r="J87" s="77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>
        <v>22</v>
      </c>
      <c r="Y87" s="12"/>
      <c r="Z87" s="12"/>
      <c r="AA87" s="12"/>
      <c r="AB87" s="12">
        <v>22</v>
      </c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>
        <v>22</v>
      </c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9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</row>
    <row r="88" spans="1:95" ht="28.5" customHeight="1">
      <c r="A88" s="100">
        <v>79</v>
      </c>
      <c r="B88" s="37">
        <f t="shared" si="14"/>
        <v>0</v>
      </c>
      <c r="C88" s="103"/>
      <c r="D88" s="118" t="s">
        <v>9</v>
      </c>
      <c r="E88" s="118" t="s">
        <v>10</v>
      </c>
      <c r="F88" s="93">
        <f t="shared" si="15"/>
        <v>5</v>
      </c>
      <c r="G88" s="88">
        <f t="shared" si="16"/>
        <v>65</v>
      </c>
      <c r="H88" s="89">
        <f t="shared" si="17"/>
        <v>0</v>
      </c>
      <c r="I88" s="90">
        <f t="shared" si="18"/>
        <v>65</v>
      </c>
      <c r="J88" s="77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>
        <v>22</v>
      </c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>
        <v>11</v>
      </c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2">
        <v>11</v>
      </c>
      <c r="BN88" s="12"/>
      <c r="BO88" s="12"/>
      <c r="BP88" s="12">
        <v>11</v>
      </c>
      <c r="BQ88" s="19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>
        <v>10</v>
      </c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</row>
    <row r="89" spans="1:95" ht="28.5" customHeight="1">
      <c r="A89" s="8">
        <v>80</v>
      </c>
      <c r="B89" s="37">
        <f t="shared" si="14"/>
        <v>0</v>
      </c>
      <c r="C89" s="103"/>
      <c r="D89" s="118" t="s">
        <v>30</v>
      </c>
      <c r="E89" s="118" t="s">
        <v>31</v>
      </c>
      <c r="F89" s="93">
        <f t="shared" si="15"/>
        <v>2</v>
      </c>
      <c r="G89" s="88">
        <f t="shared" si="16"/>
        <v>65</v>
      </c>
      <c r="H89" s="89">
        <f t="shared" si="17"/>
        <v>0</v>
      </c>
      <c r="I89" s="90">
        <f t="shared" si="18"/>
        <v>65</v>
      </c>
      <c r="J89" s="77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>
        <v>22</v>
      </c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>
        <v>43</v>
      </c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9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</row>
    <row r="90" spans="1:95" ht="28.5" customHeight="1">
      <c r="A90" s="100">
        <v>81</v>
      </c>
      <c r="B90" s="37">
        <f t="shared" si="14"/>
        <v>0</v>
      </c>
      <c r="C90" s="103"/>
      <c r="D90" s="108" t="s">
        <v>76</v>
      </c>
      <c r="E90" s="108" t="s">
        <v>224</v>
      </c>
      <c r="F90" s="93">
        <f t="shared" si="15"/>
        <v>3</v>
      </c>
      <c r="G90" s="88">
        <f t="shared" si="16"/>
        <v>64</v>
      </c>
      <c r="H90" s="89">
        <f t="shared" si="17"/>
        <v>0</v>
      </c>
      <c r="I90" s="90">
        <f t="shared" si="18"/>
        <v>64</v>
      </c>
      <c r="J90" s="77"/>
      <c r="K90" s="76"/>
      <c r="L90" s="76"/>
      <c r="M90" s="76"/>
      <c r="N90" s="76"/>
      <c r="O90" s="76"/>
      <c r="P90" s="76"/>
      <c r="Q90" s="76"/>
      <c r="R90" s="12"/>
      <c r="S90" s="12"/>
      <c r="T90" s="12"/>
      <c r="U90" s="12"/>
      <c r="V90" s="12"/>
      <c r="W90" s="12"/>
      <c r="X90" s="12"/>
      <c r="Y90" s="12"/>
      <c r="Z90" s="12">
        <v>20</v>
      </c>
      <c r="AA90" s="12"/>
      <c r="AB90" s="12">
        <v>22</v>
      </c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>
        <v>22</v>
      </c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9"/>
      <c r="BC90" s="19"/>
      <c r="BD90" s="19"/>
      <c r="BE90" s="19"/>
      <c r="BF90" s="19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9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</row>
    <row r="91" spans="1:95" ht="28.5" customHeight="1">
      <c r="A91" s="8">
        <v>82</v>
      </c>
      <c r="B91" s="37">
        <f t="shared" si="14"/>
        <v>1</v>
      </c>
      <c r="C91" s="103"/>
      <c r="D91" s="118" t="s">
        <v>113</v>
      </c>
      <c r="E91" s="118" t="s">
        <v>115</v>
      </c>
      <c r="F91" s="93">
        <f t="shared" si="15"/>
        <v>3</v>
      </c>
      <c r="G91" s="88">
        <f t="shared" si="16"/>
        <v>44</v>
      </c>
      <c r="H91" s="89">
        <f t="shared" si="17"/>
        <v>17</v>
      </c>
      <c r="I91" s="90">
        <f t="shared" si="18"/>
        <v>61</v>
      </c>
      <c r="J91" s="77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>
        <v>17</v>
      </c>
      <c r="AB91" s="12"/>
      <c r="AC91" s="12"/>
      <c r="AD91" s="12"/>
      <c r="AE91" s="12">
        <v>22</v>
      </c>
      <c r="AF91" s="12"/>
      <c r="AG91" s="12"/>
      <c r="AH91" s="12"/>
      <c r="AI91" s="12"/>
      <c r="AJ91" s="13"/>
      <c r="AK91" s="13"/>
      <c r="AL91" s="13"/>
      <c r="AM91" s="13">
        <v>22</v>
      </c>
      <c r="AN91" s="13"/>
      <c r="AO91" s="13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9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</row>
    <row r="92" spans="1:95" ht="28.5" customHeight="1">
      <c r="A92" s="100">
        <v>83</v>
      </c>
      <c r="B92" s="37">
        <f t="shared" si="14"/>
        <v>3</v>
      </c>
      <c r="C92" s="103"/>
      <c r="D92" s="118" t="s">
        <v>22</v>
      </c>
      <c r="E92" s="118" t="s">
        <v>23</v>
      </c>
      <c r="F92" s="93">
        <f t="shared" si="15"/>
        <v>3</v>
      </c>
      <c r="G92" s="88">
        <f t="shared" si="16"/>
        <v>0</v>
      </c>
      <c r="H92" s="89">
        <f t="shared" si="17"/>
        <v>61</v>
      </c>
      <c r="I92" s="90">
        <f t="shared" si="18"/>
        <v>61</v>
      </c>
      <c r="J92" s="77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>
        <v>15</v>
      </c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>
        <v>15</v>
      </c>
      <c r="BM92" s="12"/>
      <c r="BN92" s="12"/>
      <c r="BO92" s="12">
        <v>31</v>
      </c>
      <c r="BP92" s="12"/>
      <c r="BQ92" s="19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</row>
    <row r="93" spans="1:95" ht="28.5" customHeight="1">
      <c r="A93" s="8">
        <v>84</v>
      </c>
      <c r="B93" s="37">
        <f t="shared" si="14"/>
        <v>0</v>
      </c>
      <c r="C93" s="103"/>
      <c r="D93" s="108" t="s">
        <v>5</v>
      </c>
      <c r="E93" s="108" t="s">
        <v>74</v>
      </c>
      <c r="F93" s="93">
        <f t="shared" si="15"/>
        <v>3</v>
      </c>
      <c r="G93" s="88">
        <f t="shared" si="16"/>
        <v>58</v>
      </c>
      <c r="H93" s="89">
        <f t="shared" si="17"/>
        <v>0</v>
      </c>
      <c r="I93" s="90">
        <f t="shared" si="18"/>
        <v>58</v>
      </c>
      <c r="J93" s="77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>
        <v>20</v>
      </c>
      <c r="AA93" s="12"/>
      <c r="AB93" s="12"/>
      <c r="AC93" s="12"/>
      <c r="AD93" s="12"/>
      <c r="AE93" s="12"/>
      <c r="AF93" s="12"/>
      <c r="AG93" s="12"/>
      <c r="AH93" s="12">
        <v>16</v>
      </c>
      <c r="AI93" s="12"/>
      <c r="AJ93" s="12"/>
      <c r="AK93" s="12"/>
      <c r="AL93" s="12"/>
      <c r="AM93" s="12">
        <v>22</v>
      </c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9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</row>
    <row r="94" spans="1:95" ht="28.5" customHeight="1">
      <c r="A94" s="100">
        <v>85</v>
      </c>
      <c r="B94" s="37">
        <f t="shared" si="14"/>
        <v>0</v>
      </c>
      <c r="C94" s="103"/>
      <c r="D94" s="118" t="s">
        <v>29</v>
      </c>
      <c r="E94" s="118" t="s">
        <v>180</v>
      </c>
      <c r="F94" s="93">
        <f t="shared" si="15"/>
        <v>5</v>
      </c>
      <c r="G94" s="88">
        <f t="shared" si="16"/>
        <v>57</v>
      </c>
      <c r="H94" s="89">
        <f t="shared" si="17"/>
        <v>0</v>
      </c>
      <c r="I94" s="90">
        <f t="shared" si="18"/>
        <v>57</v>
      </c>
      <c r="J94" s="77"/>
      <c r="K94" s="14"/>
      <c r="L94" s="14"/>
      <c r="M94" s="14"/>
      <c r="N94" s="12"/>
      <c r="O94" s="14"/>
      <c r="P94" s="12"/>
      <c r="Q94" s="12">
        <v>11</v>
      </c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>
        <v>5</v>
      </c>
      <c r="AP94" s="12"/>
      <c r="AQ94" s="12"/>
      <c r="AR94" s="12"/>
      <c r="AS94" s="12"/>
      <c r="AT94" s="12"/>
      <c r="AU94" s="12">
        <v>22</v>
      </c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9"/>
      <c r="BR94" s="12"/>
      <c r="BS94" s="12">
        <v>8</v>
      </c>
      <c r="BT94" s="12"/>
      <c r="BU94" s="12"/>
      <c r="BV94" s="12"/>
      <c r="BW94" s="12"/>
      <c r="BX94" s="12"/>
      <c r="BY94" s="12"/>
      <c r="BZ94" s="12"/>
      <c r="CA94" s="12">
        <v>11</v>
      </c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</row>
    <row r="95" spans="1:95" ht="28.5" customHeight="1">
      <c r="A95" s="8">
        <v>86</v>
      </c>
      <c r="B95" s="37">
        <f t="shared" si="14"/>
        <v>0</v>
      </c>
      <c r="C95" s="103"/>
      <c r="D95" s="106" t="s">
        <v>110</v>
      </c>
      <c r="E95" s="106" t="s">
        <v>175</v>
      </c>
      <c r="F95" s="93">
        <f t="shared" si="15"/>
        <v>3</v>
      </c>
      <c r="G95" s="88">
        <f t="shared" si="16"/>
        <v>53</v>
      </c>
      <c r="H95" s="89">
        <f t="shared" si="17"/>
        <v>0</v>
      </c>
      <c r="I95" s="90">
        <f t="shared" si="18"/>
        <v>53</v>
      </c>
      <c r="J95" s="77"/>
      <c r="K95" s="12"/>
      <c r="L95" s="12">
        <v>9</v>
      </c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>
        <v>22</v>
      </c>
      <c r="AC95" s="12"/>
      <c r="AD95" s="12"/>
      <c r="AE95" s="12">
        <v>22</v>
      </c>
      <c r="AF95" s="12"/>
      <c r="AG95" s="12"/>
      <c r="AH95" s="12"/>
      <c r="AI95" s="12"/>
      <c r="AJ95" s="15"/>
      <c r="AK95" s="15"/>
      <c r="AL95" s="15"/>
      <c r="AM95" s="15"/>
      <c r="AN95" s="15"/>
      <c r="AO95" s="15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9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</row>
    <row r="96" spans="1:95" ht="28.5" customHeight="1">
      <c r="A96" s="100">
        <v>87</v>
      </c>
      <c r="B96" s="37">
        <f t="shared" si="14"/>
        <v>1</v>
      </c>
      <c r="C96" s="103"/>
      <c r="D96" s="118" t="s">
        <v>1</v>
      </c>
      <c r="E96" s="118" t="s">
        <v>19</v>
      </c>
      <c r="F96" s="93">
        <f t="shared" si="15"/>
        <v>2</v>
      </c>
      <c r="G96" s="88">
        <f t="shared" si="16"/>
        <v>22</v>
      </c>
      <c r="H96" s="89">
        <f t="shared" si="17"/>
        <v>31</v>
      </c>
      <c r="I96" s="90">
        <f t="shared" si="18"/>
        <v>53</v>
      </c>
      <c r="J96" s="77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>
        <v>22</v>
      </c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>
        <v>31</v>
      </c>
      <c r="BP96" s="12"/>
      <c r="BQ96" s="19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</row>
    <row r="97" spans="1:95" ht="28.5" customHeight="1">
      <c r="A97" s="8">
        <v>88</v>
      </c>
      <c r="B97" s="37">
        <f t="shared" si="14"/>
        <v>0</v>
      </c>
      <c r="C97" s="103"/>
      <c r="D97" s="118" t="s">
        <v>171</v>
      </c>
      <c r="E97" s="118" t="s">
        <v>172</v>
      </c>
      <c r="F97" s="93">
        <f t="shared" si="15"/>
        <v>3</v>
      </c>
      <c r="G97" s="88">
        <f t="shared" si="16"/>
        <v>50</v>
      </c>
      <c r="H97" s="89">
        <f t="shared" si="17"/>
        <v>0</v>
      </c>
      <c r="I97" s="90">
        <f t="shared" si="18"/>
        <v>50</v>
      </c>
      <c r="J97" s="77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>
        <v>22</v>
      </c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>
        <v>22</v>
      </c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9"/>
      <c r="BR97" s="12"/>
      <c r="BS97" s="12">
        <v>6</v>
      </c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</row>
    <row r="98" spans="1:95" ht="28.5" customHeight="1">
      <c r="A98" s="100">
        <v>89</v>
      </c>
      <c r="B98" s="37">
        <f t="shared" si="14"/>
        <v>0</v>
      </c>
      <c r="C98" s="103"/>
      <c r="D98" s="118" t="s">
        <v>259</v>
      </c>
      <c r="E98" s="118" t="s">
        <v>258</v>
      </c>
      <c r="F98" s="93">
        <f t="shared" si="15"/>
        <v>4</v>
      </c>
      <c r="G98" s="88">
        <f t="shared" si="16"/>
        <v>49</v>
      </c>
      <c r="H98" s="89">
        <f t="shared" si="17"/>
        <v>0</v>
      </c>
      <c r="I98" s="90">
        <f t="shared" si="18"/>
        <v>49</v>
      </c>
      <c r="J98" s="77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>
        <v>5</v>
      </c>
      <c r="AP98" s="12"/>
      <c r="AQ98" s="12"/>
      <c r="AR98" s="12"/>
      <c r="AS98" s="12"/>
      <c r="AT98" s="12"/>
      <c r="AU98" s="12">
        <v>22</v>
      </c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>
        <v>11</v>
      </c>
      <c r="BQ98" s="19"/>
      <c r="BR98" s="12"/>
      <c r="BS98" s="12"/>
      <c r="BT98" s="12"/>
      <c r="BU98" s="12">
        <v>11</v>
      </c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</row>
    <row r="99" spans="1:95" s="40" customFormat="1" ht="28.5" customHeight="1">
      <c r="A99" s="8">
        <v>90</v>
      </c>
      <c r="B99" s="37">
        <f t="shared" si="14"/>
        <v>0</v>
      </c>
      <c r="C99" s="103"/>
      <c r="D99" s="118" t="s">
        <v>75</v>
      </c>
      <c r="E99" s="118" t="s">
        <v>73</v>
      </c>
      <c r="F99" s="93">
        <f t="shared" si="15"/>
        <v>2</v>
      </c>
      <c r="G99" s="88">
        <f t="shared" si="16"/>
        <v>44</v>
      </c>
      <c r="H99" s="89">
        <f t="shared" si="17"/>
        <v>0</v>
      </c>
      <c r="I99" s="90">
        <f t="shared" si="18"/>
        <v>44</v>
      </c>
      <c r="J99" s="77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>
        <v>22</v>
      </c>
      <c r="AC99" s="12"/>
      <c r="AD99" s="12"/>
      <c r="AE99" s="12">
        <v>22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9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</row>
    <row r="100" spans="1:95" s="40" customFormat="1" ht="28.5" customHeight="1">
      <c r="A100" s="100">
        <v>91</v>
      </c>
      <c r="B100" s="37">
        <f t="shared" si="14"/>
        <v>0</v>
      </c>
      <c r="C100" s="103"/>
      <c r="D100" s="118" t="s">
        <v>111</v>
      </c>
      <c r="E100" s="118" t="s">
        <v>114</v>
      </c>
      <c r="F100" s="93">
        <f t="shared" si="15"/>
        <v>2</v>
      </c>
      <c r="G100" s="88">
        <f t="shared" si="16"/>
        <v>44</v>
      </c>
      <c r="H100" s="89">
        <f t="shared" si="17"/>
        <v>0</v>
      </c>
      <c r="I100" s="90">
        <f t="shared" si="18"/>
        <v>44</v>
      </c>
      <c r="J100" s="77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3"/>
      <c r="AL100" s="13"/>
      <c r="AM100" s="13">
        <v>22</v>
      </c>
      <c r="AN100" s="13"/>
      <c r="AO100" s="13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>
        <v>22</v>
      </c>
      <c r="BO100" s="12"/>
      <c r="BP100" s="12"/>
      <c r="BQ100" s="19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</row>
    <row r="101" spans="1:95" s="40" customFormat="1" ht="28.5" customHeight="1">
      <c r="A101" s="8">
        <v>92</v>
      </c>
      <c r="B101" s="37">
        <f t="shared" si="14"/>
        <v>0</v>
      </c>
      <c r="C101" s="104"/>
      <c r="D101" s="118" t="s">
        <v>1</v>
      </c>
      <c r="E101" s="118" t="s">
        <v>135</v>
      </c>
      <c r="F101" s="93">
        <f t="shared" si="15"/>
        <v>2</v>
      </c>
      <c r="G101" s="88">
        <f t="shared" si="16"/>
        <v>44</v>
      </c>
      <c r="H101" s="89">
        <f t="shared" si="17"/>
        <v>0</v>
      </c>
      <c r="I101" s="90">
        <f t="shared" si="18"/>
        <v>44</v>
      </c>
      <c r="J101" s="77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>
        <v>22</v>
      </c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>
        <v>22</v>
      </c>
      <c r="AV101" s="12"/>
      <c r="AW101" s="12"/>
      <c r="AX101" s="12"/>
      <c r="AY101" s="12"/>
      <c r="AZ101" s="12"/>
      <c r="BA101" s="12"/>
      <c r="BB101" s="13"/>
      <c r="BC101" s="13"/>
      <c r="BD101" s="13"/>
      <c r="BE101" s="13"/>
      <c r="BF101" s="13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9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</row>
    <row r="102" spans="1:95" s="40" customFormat="1" ht="28.5" customHeight="1">
      <c r="A102" s="100">
        <v>93</v>
      </c>
      <c r="B102" s="37">
        <f t="shared" si="14"/>
        <v>0</v>
      </c>
      <c r="C102" s="103"/>
      <c r="D102" s="106" t="s">
        <v>218</v>
      </c>
      <c r="E102" s="106" t="s">
        <v>219</v>
      </c>
      <c r="F102" s="93">
        <f t="shared" si="15"/>
        <v>2</v>
      </c>
      <c r="G102" s="88">
        <f t="shared" si="16"/>
        <v>44</v>
      </c>
      <c r="H102" s="89">
        <f t="shared" si="17"/>
        <v>0</v>
      </c>
      <c r="I102" s="90">
        <f t="shared" si="18"/>
        <v>44</v>
      </c>
      <c r="J102" s="77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>
        <v>22</v>
      </c>
      <c r="AF102" s="12"/>
      <c r="AG102" s="12"/>
      <c r="AH102" s="12"/>
      <c r="AI102" s="12"/>
      <c r="AJ102" s="12"/>
      <c r="AK102" s="12"/>
      <c r="AL102" s="12"/>
      <c r="AM102" s="12">
        <v>22</v>
      </c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3"/>
      <c r="BO102" s="13"/>
      <c r="BP102" s="13"/>
      <c r="BQ102" s="19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</row>
    <row r="103" spans="1:95" s="40" customFormat="1" ht="28.5" customHeight="1">
      <c r="A103" s="8">
        <v>94</v>
      </c>
      <c r="B103" s="37">
        <f t="shared" si="14"/>
        <v>0</v>
      </c>
      <c r="C103" s="104"/>
      <c r="D103" s="118" t="s">
        <v>88</v>
      </c>
      <c r="E103" s="118" t="s">
        <v>107</v>
      </c>
      <c r="F103" s="93">
        <f t="shared" si="15"/>
        <v>2</v>
      </c>
      <c r="G103" s="88">
        <f t="shared" si="16"/>
        <v>42</v>
      </c>
      <c r="H103" s="89">
        <f t="shared" si="17"/>
        <v>0</v>
      </c>
      <c r="I103" s="90">
        <f t="shared" si="18"/>
        <v>42</v>
      </c>
      <c r="J103" s="77"/>
      <c r="K103" s="16"/>
      <c r="L103" s="16"/>
      <c r="M103" s="16"/>
      <c r="N103" s="12"/>
      <c r="O103" s="16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>
        <v>20</v>
      </c>
      <c r="AA103" s="12"/>
      <c r="AB103" s="12"/>
      <c r="AC103" s="12"/>
      <c r="AD103" s="12"/>
      <c r="AE103" s="12"/>
      <c r="AF103" s="12"/>
      <c r="AG103" s="12"/>
      <c r="AH103" s="12"/>
      <c r="AI103" s="12"/>
      <c r="AJ103" s="14"/>
      <c r="AK103" s="12"/>
      <c r="AL103" s="12"/>
      <c r="AM103" s="12">
        <v>22</v>
      </c>
      <c r="AN103" s="12"/>
      <c r="AO103" s="14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9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17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</row>
    <row r="104" spans="1:95" s="40" customFormat="1" ht="28.5" customHeight="1">
      <c r="A104" s="100">
        <v>95</v>
      </c>
      <c r="B104" s="37">
        <f t="shared" si="14"/>
        <v>2</v>
      </c>
      <c r="C104" s="103"/>
      <c r="D104" s="118" t="s">
        <v>5</v>
      </c>
      <c r="E104" s="118" t="s">
        <v>68</v>
      </c>
      <c r="F104" s="93">
        <f t="shared" si="15"/>
        <v>2</v>
      </c>
      <c r="G104" s="88">
        <f t="shared" si="16"/>
        <v>0</v>
      </c>
      <c r="H104" s="89">
        <f t="shared" si="17"/>
        <v>41</v>
      </c>
      <c r="I104" s="90">
        <f t="shared" si="18"/>
        <v>41</v>
      </c>
      <c r="J104" s="77"/>
      <c r="K104" s="14"/>
      <c r="L104" s="14"/>
      <c r="M104" s="14"/>
      <c r="N104" s="12"/>
      <c r="O104" s="14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12"/>
      <c r="BH104" s="12"/>
      <c r="BI104" s="12">
        <v>18</v>
      </c>
      <c r="BJ104" s="12"/>
      <c r="BK104" s="12"/>
      <c r="BL104" s="12">
        <v>23</v>
      </c>
      <c r="BM104" s="12"/>
      <c r="BN104" s="12"/>
      <c r="BO104" s="12"/>
      <c r="BP104" s="12"/>
      <c r="BQ104" s="19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</row>
    <row r="105" spans="1:95" s="40" customFormat="1" ht="28.5" customHeight="1">
      <c r="A105" s="8">
        <v>96</v>
      </c>
      <c r="B105" s="37">
        <f t="shared" si="14"/>
        <v>0</v>
      </c>
      <c r="C105" s="103"/>
      <c r="D105" s="118" t="s">
        <v>5</v>
      </c>
      <c r="E105" s="118" t="s">
        <v>134</v>
      </c>
      <c r="F105" s="93">
        <f t="shared" si="15"/>
        <v>2</v>
      </c>
      <c r="G105" s="88">
        <f t="shared" si="16"/>
        <v>31</v>
      </c>
      <c r="H105" s="89">
        <f t="shared" si="17"/>
        <v>0</v>
      </c>
      <c r="I105" s="90">
        <f t="shared" si="18"/>
        <v>31</v>
      </c>
      <c r="J105" s="78"/>
      <c r="K105" s="12"/>
      <c r="L105" s="12">
        <v>9</v>
      </c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>
        <v>22</v>
      </c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9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</row>
    <row r="106" spans="1:95" s="40" customFormat="1" ht="28.5" customHeight="1">
      <c r="A106" s="100">
        <v>97</v>
      </c>
      <c r="B106" s="37">
        <f aca="true" t="shared" si="19" ref="B106:B137">SUMPRODUCT(($J$6:$CG$6="R")*(NOT(ISBLANK(J106:CG106))))</f>
        <v>0</v>
      </c>
      <c r="C106" s="103"/>
      <c r="D106" s="118" t="s">
        <v>142</v>
      </c>
      <c r="E106" s="118" t="s">
        <v>143</v>
      </c>
      <c r="F106" s="93">
        <f aca="true" t="shared" si="20" ref="F106:F137">COUNTIF(J106:CG106,"&gt;2")</f>
        <v>2</v>
      </c>
      <c r="G106" s="88">
        <f aca="true" t="shared" si="21" ref="G106:G137">I106-H106</f>
        <v>28</v>
      </c>
      <c r="H106" s="89">
        <f aca="true" t="shared" si="22" ref="H106:H137">_xlfn.SUMIFS(J106:CG106,$J$6:$CG$6,"R")</f>
        <v>0</v>
      </c>
      <c r="I106" s="90">
        <f aca="true" t="shared" si="23" ref="I106:I137">SUM(J106:CG106)</f>
        <v>28</v>
      </c>
      <c r="J106" s="77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>
        <v>22</v>
      </c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9"/>
      <c r="BR106" s="12"/>
      <c r="BS106" s="12">
        <v>6</v>
      </c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</row>
    <row r="107" spans="1:95" s="40" customFormat="1" ht="28.5" customHeight="1">
      <c r="A107" s="8">
        <v>98</v>
      </c>
      <c r="B107" s="37">
        <f t="shared" si="19"/>
        <v>0</v>
      </c>
      <c r="C107" s="103"/>
      <c r="D107" s="118" t="s">
        <v>52</v>
      </c>
      <c r="E107" s="118" t="s">
        <v>53</v>
      </c>
      <c r="F107" s="93">
        <f t="shared" si="20"/>
        <v>3</v>
      </c>
      <c r="G107" s="88">
        <f t="shared" si="21"/>
        <v>27</v>
      </c>
      <c r="H107" s="89">
        <f t="shared" si="22"/>
        <v>0</v>
      </c>
      <c r="I107" s="90">
        <f t="shared" si="23"/>
        <v>27</v>
      </c>
      <c r="J107" s="77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>
        <v>9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>
        <v>12</v>
      </c>
      <c r="BQ107" s="19"/>
      <c r="BR107" s="12"/>
      <c r="BS107" s="12">
        <v>6</v>
      </c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</row>
    <row r="108" spans="1:95" s="40" customFormat="1" ht="28.5" customHeight="1">
      <c r="A108" s="100">
        <v>99</v>
      </c>
      <c r="B108" s="37">
        <f t="shared" si="19"/>
        <v>0</v>
      </c>
      <c r="C108" s="103"/>
      <c r="D108" s="106" t="s">
        <v>192</v>
      </c>
      <c r="E108" s="106" t="s">
        <v>191</v>
      </c>
      <c r="F108" s="93">
        <f t="shared" si="20"/>
        <v>1</v>
      </c>
      <c r="G108" s="88">
        <f t="shared" si="21"/>
        <v>22</v>
      </c>
      <c r="H108" s="89">
        <f t="shared" si="22"/>
        <v>0</v>
      </c>
      <c r="I108" s="90">
        <f t="shared" si="23"/>
        <v>22</v>
      </c>
      <c r="J108" s="77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2"/>
      <c r="AJ108" s="12"/>
      <c r="AK108" s="12"/>
      <c r="AL108" s="12"/>
      <c r="AM108" s="12">
        <v>22</v>
      </c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9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</row>
    <row r="109" spans="1:95" s="40" customFormat="1" ht="28.5" customHeight="1">
      <c r="A109" s="8">
        <v>100</v>
      </c>
      <c r="B109" s="37">
        <f t="shared" si="19"/>
        <v>0</v>
      </c>
      <c r="C109" s="103"/>
      <c r="D109" s="118" t="s">
        <v>111</v>
      </c>
      <c r="E109" s="118" t="s">
        <v>112</v>
      </c>
      <c r="F109" s="93">
        <f t="shared" si="20"/>
        <v>1</v>
      </c>
      <c r="G109" s="88">
        <f t="shared" si="21"/>
        <v>22</v>
      </c>
      <c r="H109" s="89">
        <f t="shared" si="22"/>
        <v>0</v>
      </c>
      <c r="I109" s="90">
        <f t="shared" si="23"/>
        <v>22</v>
      </c>
      <c r="J109" s="77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>
        <v>22</v>
      </c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9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</row>
    <row r="110" spans="1:95" s="49" customFormat="1" ht="28.5" customHeight="1">
      <c r="A110" s="100">
        <v>101</v>
      </c>
      <c r="B110" s="37">
        <f t="shared" si="19"/>
        <v>0</v>
      </c>
      <c r="C110" s="104"/>
      <c r="D110" s="118" t="s">
        <v>125</v>
      </c>
      <c r="E110" s="118" t="s">
        <v>138</v>
      </c>
      <c r="F110" s="93">
        <f t="shared" si="20"/>
        <v>1</v>
      </c>
      <c r="G110" s="88">
        <f t="shared" si="21"/>
        <v>22</v>
      </c>
      <c r="H110" s="89">
        <f t="shared" si="22"/>
        <v>0</v>
      </c>
      <c r="I110" s="90">
        <f t="shared" si="23"/>
        <v>22</v>
      </c>
      <c r="J110" s="77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>
        <v>22</v>
      </c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5"/>
      <c r="BO110" s="15"/>
      <c r="BP110" s="15"/>
      <c r="BQ110" s="19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</row>
    <row r="111" spans="1:95" s="49" customFormat="1" ht="28.5" customHeight="1">
      <c r="A111" s="8">
        <v>102</v>
      </c>
      <c r="B111" s="37">
        <f t="shared" si="19"/>
        <v>0</v>
      </c>
      <c r="C111" s="104"/>
      <c r="D111" s="118" t="s">
        <v>85</v>
      </c>
      <c r="E111" s="118" t="s">
        <v>132</v>
      </c>
      <c r="F111" s="93">
        <f t="shared" si="20"/>
        <v>1</v>
      </c>
      <c r="G111" s="88">
        <f t="shared" si="21"/>
        <v>22</v>
      </c>
      <c r="H111" s="89">
        <f t="shared" si="22"/>
        <v>0</v>
      </c>
      <c r="I111" s="90">
        <f t="shared" si="23"/>
        <v>22</v>
      </c>
      <c r="J111" s="77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>
        <v>22</v>
      </c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9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</row>
    <row r="112" spans="1:95" s="49" customFormat="1" ht="28.5" customHeight="1">
      <c r="A112" s="100">
        <v>103</v>
      </c>
      <c r="B112" s="37">
        <f t="shared" si="19"/>
        <v>0</v>
      </c>
      <c r="C112" s="103"/>
      <c r="D112" s="106" t="s">
        <v>13</v>
      </c>
      <c r="E112" s="106" t="s">
        <v>198</v>
      </c>
      <c r="F112" s="93">
        <f t="shared" si="20"/>
        <v>1</v>
      </c>
      <c r="G112" s="88">
        <f t="shared" si="21"/>
        <v>22</v>
      </c>
      <c r="H112" s="89">
        <f t="shared" si="22"/>
        <v>0</v>
      </c>
      <c r="I112" s="90">
        <f t="shared" si="23"/>
        <v>22</v>
      </c>
      <c r="J112" s="77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>
        <v>22</v>
      </c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9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</row>
    <row r="113" spans="1:95" s="49" customFormat="1" ht="28.5" customHeight="1">
      <c r="A113" s="8">
        <v>104</v>
      </c>
      <c r="B113" s="37">
        <f t="shared" si="19"/>
        <v>0</v>
      </c>
      <c r="C113" s="103"/>
      <c r="D113" s="106" t="s">
        <v>208</v>
      </c>
      <c r="E113" s="106" t="s">
        <v>209</v>
      </c>
      <c r="F113" s="93">
        <f t="shared" si="20"/>
        <v>1</v>
      </c>
      <c r="G113" s="88">
        <f t="shared" si="21"/>
        <v>13</v>
      </c>
      <c r="H113" s="89">
        <f t="shared" si="22"/>
        <v>0</v>
      </c>
      <c r="I113" s="90">
        <f t="shared" si="23"/>
        <v>13</v>
      </c>
      <c r="J113" s="77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12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19"/>
      <c r="BR113" s="51"/>
      <c r="BS113" s="51"/>
      <c r="BT113" s="51"/>
      <c r="BU113" s="51"/>
      <c r="BV113" s="51"/>
      <c r="BW113" s="51"/>
      <c r="BX113" s="51"/>
      <c r="BY113" s="51">
        <v>13</v>
      </c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</row>
    <row r="114" spans="1:95" s="47" customFormat="1" ht="28.5" customHeight="1">
      <c r="A114" s="100">
        <v>105</v>
      </c>
      <c r="B114" s="37">
        <f t="shared" si="19"/>
        <v>0</v>
      </c>
      <c r="C114" s="103"/>
      <c r="D114" s="118" t="s">
        <v>1</v>
      </c>
      <c r="E114" s="118" t="s">
        <v>2</v>
      </c>
      <c r="F114" s="93">
        <f t="shared" si="20"/>
        <v>1</v>
      </c>
      <c r="G114" s="88">
        <f t="shared" si="21"/>
        <v>10</v>
      </c>
      <c r="H114" s="89">
        <f t="shared" si="22"/>
        <v>0</v>
      </c>
      <c r="I114" s="90">
        <f t="shared" si="23"/>
        <v>10</v>
      </c>
      <c r="J114" s="77">
        <v>10</v>
      </c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45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</row>
    <row r="115" spans="1:95" ht="28.5" customHeight="1">
      <c r="A115" s="8">
        <v>106</v>
      </c>
      <c r="B115" s="37">
        <f t="shared" si="19"/>
        <v>0</v>
      </c>
      <c r="C115" s="103"/>
      <c r="D115" s="118" t="s">
        <v>3</v>
      </c>
      <c r="E115" s="118" t="s">
        <v>4</v>
      </c>
      <c r="F115" s="93">
        <f t="shared" si="20"/>
        <v>1</v>
      </c>
      <c r="G115" s="88">
        <f t="shared" si="21"/>
        <v>10</v>
      </c>
      <c r="H115" s="89">
        <f t="shared" si="22"/>
        <v>0</v>
      </c>
      <c r="I115" s="90">
        <f t="shared" si="23"/>
        <v>10</v>
      </c>
      <c r="J115" s="77">
        <v>10</v>
      </c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9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16" spans="1:95" ht="28.5" customHeight="1">
      <c r="A116" s="100">
        <v>107</v>
      </c>
      <c r="B116" s="37">
        <f t="shared" si="19"/>
        <v>0</v>
      </c>
      <c r="C116" s="104"/>
      <c r="D116" s="107" t="s">
        <v>5</v>
      </c>
      <c r="E116" s="107" t="s">
        <v>146</v>
      </c>
      <c r="F116" s="93">
        <f t="shared" si="20"/>
        <v>1</v>
      </c>
      <c r="G116" s="88">
        <f t="shared" si="21"/>
        <v>9</v>
      </c>
      <c r="H116" s="89">
        <f t="shared" si="22"/>
        <v>0</v>
      </c>
      <c r="I116" s="90">
        <f t="shared" si="23"/>
        <v>9</v>
      </c>
      <c r="J116" s="77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>
        <v>9</v>
      </c>
      <c r="BI116" s="12"/>
      <c r="BJ116" s="12"/>
      <c r="BK116" s="12"/>
      <c r="BL116" s="12"/>
      <c r="BM116" s="12"/>
      <c r="BN116" s="12"/>
      <c r="BO116" s="12"/>
      <c r="BP116" s="12"/>
      <c r="BQ116" s="19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</row>
    <row r="117" spans="1:95" ht="28.5" customHeight="1">
      <c r="A117" s="8">
        <v>108</v>
      </c>
      <c r="B117" s="37">
        <f t="shared" si="19"/>
        <v>0</v>
      </c>
      <c r="C117" s="103"/>
      <c r="D117" s="108" t="s">
        <v>206</v>
      </c>
      <c r="E117" s="108" t="s">
        <v>207</v>
      </c>
      <c r="F117" s="93">
        <f t="shared" si="20"/>
        <v>1</v>
      </c>
      <c r="G117" s="88">
        <f t="shared" si="21"/>
        <v>9</v>
      </c>
      <c r="H117" s="89">
        <f t="shared" si="22"/>
        <v>0</v>
      </c>
      <c r="I117" s="90">
        <f t="shared" si="23"/>
        <v>9</v>
      </c>
      <c r="J117" s="77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4"/>
      <c r="BA117" s="14"/>
      <c r="BB117" s="12"/>
      <c r="BC117" s="12"/>
      <c r="BD117" s="12"/>
      <c r="BE117" s="12"/>
      <c r="BF117" s="12"/>
      <c r="BG117" s="12"/>
      <c r="BH117" s="12">
        <v>9</v>
      </c>
      <c r="BI117" s="12"/>
      <c r="BJ117" s="12"/>
      <c r="BK117" s="12"/>
      <c r="BL117" s="12"/>
      <c r="BM117" s="12"/>
      <c r="BN117" s="14"/>
      <c r="BO117" s="14"/>
      <c r="BP117" s="14"/>
      <c r="BQ117" s="19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</row>
    <row r="118" spans="1:95" ht="28.5" customHeight="1">
      <c r="A118" s="100">
        <v>109</v>
      </c>
      <c r="B118" s="37">
        <f t="shared" si="19"/>
        <v>0</v>
      </c>
      <c r="C118" s="103"/>
      <c r="D118" s="118" t="s">
        <v>226</v>
      </c>
      <c r="E118" s="118" t="s">
        <v>227</v>
      </c>
      <c r="F118" s="93">
        <f t="shared" si="20"/>
        <v>1</v>
      </c>
      <c r="G118" s="88">
        <f t="shared" si="21"/>
        <v>6</v>
      </c>
      <c r="H118" s="89">
        <f t="shared" si="22"/>
        <v>0</v>
      </c>
      <c r="I118" s="90">
        <f t="shared" si="23"/>
        <v>6</v>
      </c>
      <c r="J118" s="77"/>
      <c r="K118" s="14"/>
      <c r="L118" s="14"/>
      <c r="M118" s="14"/>
      <c r="N118" s="12"/>
      <c r="O118" s="14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9"/>
      <c r="BR118" s="12"/>
      <c r="BS118" s="12">
        <v>6</v>
      </c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</row>
    <row r="119" spans="1:95" ht="28.5" customHeight="1">
      <c r="A119" s="8">
        <v>110</v>
      </c>
      <c r="B119" s="37">
        <f t="shared" si="19"/>
        <v>0</v>
      </c>
      <c r="C119" s="103"/>
      <c r="D119" s="108" t="s">
        <v>44</v>
      </c>
      <c r="E119" s="108" t="s">
        <v>257</v>
      </c>
      <c r="F119" s="93">
        <f t="shared" si="20"/>
        <v>0</v>
      </c>
      <c r="G119" s="88">
        <f t="shared" si="21"/>
        <v>0</v>
      </c>
      <c r="H119" s="89">
        <f t="shared" si="22"/>
        <v>0</v>
      </c>
      <c r="I119" s="90">
        <f t="shared" si="23"/>
        <v>0</v>
      </c>
      <c r="J119" s="77"/>
      <c r="K119" s="77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9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</row>
    <row r="120" spans="1:95" ht="28.5" customHeight="1">
      <c r="A120" s="100">
        <v>111</v>
      </c>
      <c r="B120" s="37">
        <f t="shared" si="19"/>
        <v>0</v>
      </c>
      <c r="C120" s="103"/>
      <c r="D120" s="118" t="s">
        <v>3</v>
      </c>
      <c r="E120" s="118" t="s">
        <v>71</v>
      </c>
      <c r="F120" s="93">
        <f t="shared" si="20"/>
        <v>0</v>
      </c>
      <c r="G120" s="88">
        <f t="shared" si="21"/>
        <v>0</v>
      </c>
      <c r="H120" s="89">
        <f t="shared" si="22"/>
        <v>0</v>
      </c>
      <c r="I120" s="90">
        <f t="shared" si="23"/>
        <v>0</v>
      </c>
      <c r="J120" s="123"/>
      <c r="K120" s="19"/>
      <c r="L120" s="19"/>
      <c r="M120" s="19"/>
      <c r="N120" s="12"/>
      <c r="O120" s="19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12"/>
      <c r="BN120" s="12"/>
      <c r="BO120" s="12"/>
      <c r="BP120" s="12"/>
      <c r="BQ120" s="19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</row>
    <row r="121" spans="1:95" ht="28.5" customHeight="1">
      <c r="A121" s="8">
        <v>112</v>
      </c>
      <c r="B121" s="37">
        <f t="shared" si="19"/>
        <v>0</v>
      </c>
      <c r="C121" s="103"/>
      <c r="D121" s="108" t="s">
        <v>202</v>
      </c>
      <c r="E121" s="108" t="s">
        <v>201</v>
      </c>
      <c r="F121" s="93">
        <f t="shared" si="20"/>
        <v>0</v>
      </c>
      <c r="G121" s="88">
        <f t="shared" si="21"/>
        <v>0</v>
      </c>
      <c r="H121" s="89">
        <f t="shared" si="22"/>
        <v>0</v>
      </c>
      <c r="I121" s="90">
        <f t="shared" si="23"/>
        <v>0</v>
      </c>
      <c r="J121" s="77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9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</row>
    <row r="122" spans="1:95" ht="28.5" customHeight="1">
      <c r="A122" s="100">
        <v>113</v>
      </c>
      <c r="B122" s="37">
        <f t="shared" si="19"/>
        <v>0</v>
      </c>
      <c r="C122" s="103"/>
      <c r="D122" s="106" t="s">
        <v>24</v>
      </c>
      <c r="E122" s="118" t="s">
        <v>92</v>
      </c>
      <c r="F122" s="93">
        <f t="shared" si="20"/>
        <v>0</v>
      </c>
      <c r="G122" s="88">
        <f t="shared" si="21"/>
        <v>0</v>
      </c>
      <c r="H122" s="89">
        <f t="shared" si="22"/>
        <v>0</v>
      </c>
      <c r="I122" s="90">
        <f t="shared" si="23"/>
        <v>0</v>
      </c>
      <c r="J122" s="79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9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</row>
    <row r="123" spans="1:95" ht="28.5" customHeight="1">
      <c r="A123" s="8">
        <v>114</v>
      </c>
      <c r="B123" s="37">
        <f t="shared" si="19"/>
        <v>0</v>
      </c>
      <c r="C123" s="104"/>
      <c r="D123" s="118" t="s">
        <v>93</v>
      </c>
      <c r="E123" s="118" t="s">
        <v>94</v>
      </c>
      <c r="F123" s="93">
        <f t="shared" si="20"/>
        <v>0</v>
      </c>
      <c r="G123" s="88">
        <f t="shared" si="21"/>
        <v>0</v>
      </c>
      <c r="H123" s="89">
        <f t="shared" si="22"/>
        <v>0</v>
      </c>
      <c r="I123" s="90">
        <f t="shared" si="23"/>
        <v>0</v>
      </c>
      <c r="J123" s="77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9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</row>
    <row r="124" spans="1:95" ht="28.5" customHeight="1">
      <c r="A124" s="100">
        <v>115</v>
      </c>
      <c r="B124" s="37">
        <f t="shared" si="19"/>
        <v>0</v>
      </c>
      <c r="C124" s="104"/>
      <c r="D124" s="107" t="s">
        <v>144</v>
      </c>
      <c r="E124" s="107" t="s">
        <v>145</v>
      </c>
      <c r="F124" s="93">
        <f t="shared" si="20"/>
        <v>0</v>
      </c>
      <c r="G124" s="88">
        <f t="shared" si="21"/>
        <v>0</v>
      </c>
      <c r="H124" s="89">
        <f t="shared" si="22"/>
        <v>0</v>
      </c>
      <c r="I124" s="90">
        <f t="shared" si="23"/>
        <v>0</v>
      </c>
      <c r="J124" s="77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9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</row>
    <row r="125" spans="1:95" ht="28.5" customHeight="1">
      <c r="A125" s="8">
        <v>116</v>
      </c>
      <c r="B125" s="37">
        <f t="shared" si="19"/>
        <v>0</v>
      </c>
      <c r="C125" s="103"/>
      <c r="D125" s="118" t="s">
        <v>82</v>
      </c>
      <c r="E125" s="118" t="s">
        <v>81</v>
      </c>
      <c r="F125" s="93">
        <f t="shared" si="20"/>
        <v>0</v>
      </c>
      <c r="G125" s="88">
        <f t="shared" si="21"/>
        <v>0</v>
      </c>
      <c r="H125" s="89">
        <f t="shared" si="22"/>
        <v>0</v>
      </c>
      <c r="I125" s="90">
        <f t="shared" si="23"/>
        <v>0</v>
      </c>
      <c r="J125" s="77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9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</row>
    <row r="126" spans="1:95" ht="28.5" customHeight="1">
      <c r="A126" s="100">
        <v>117</v>
      </c>
      <c r="B126" s="37">
        <f t="shared" si="19"/>
        <v>0</v>
      </c>
      <c r="C126" s="104"/>
      <c r="D126" s="118" t="s">
        <v>308</v>
      </c>
      <c r="E126" s="118" t="s">
        <v>309</v>
      </c>
      <c r="F126" s="93">
        <f t="shared" si="20"/>
        <v>0</v>
      </c>
      <c r="G126" s="88">
        <f t="shared" si="21"/>
        <v>0</v>
      </c>
      <c r="H126" s="89">
        <f t="shared" si="22"/>
        <v>0</v>
      </c>
      <c r="I126" s="90">
        <f t="shared" si="23"/>
        <v>0</v>
      </c>
      <c r="J126" s="77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119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</row>
    <row r="127" spans="1:95" ht="28.5" customHeight="1">
      <c r="A127" s="8">
        <v>118</v>
      </c>
      <c r="B127" s="37">
        <f t="shared" si="19"/>
        <v>0</v>
      </c>
      <c r="C127" s="103"/>
      <c r="D127" s="118" t="s">
        <v>42</v>
      </c>
      <c r="E127" s="118" t="s">
        <v>60</v>
      </c>
      <c r="F127" s="93">
        <f t="shared" si="20"/>
        <v>0</v>
      </c>
      <c r="G127" s="88">
        <f t="shared" si="21"/>
        <v>0</v>
      </c>
      <c r="H127" s="89">
        <f t="shared" si="22"/>
        <v>0</v>
      </c>
      <c r="I127" s="90">
        <f t="shared" si="23"/>
        <v>0</v>
      </c>
      <c r="J127" s="77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9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</row>
    <row r="128" spans="1:95" ht="28.5" customHeight="1">
      <c r="A128" s="100">
        <v>119</v>
      </c>
      <c r="B128" s="37">
        <f t="shared" si="19"/>
        <v>0</v>
      </c>
      <c r="C128" s="103"/>
      <c r="D128" s="118" t="s">
        <v>97</v>
      </c>
      <c r="E128" s="118" t="s">
        <v>133</v>
      </c>
      <c r="F128" s="93">
        <f t="shared" si="20"/>
        <v>0</v>
      </c>
      <c r="G128" s="88">
        <f t="shared" si="21"/>
        <v>0</v>
      </c>
      <c r="H128" s="89">
        <f t="shared" si="22"/>
        <v>0</v>
      </c>
      <c r="I128" s="90">
        <f t="shared" si="23"/>
        <v>0</v>
      </c>
      <c r="J128" s="77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9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</row>
    <row r="129" spans="1:95" ht="28.5" customHeight="1">
      <c r="A129" s="8">
        <v>120</v>
      </c>
      <c r="B129" s="37">
        <f t="shared" si="19"/>
        <v>0</v>
      </c>
      <c r="C129" s="103"/>
      <c r="D129" s="118" t="s">
        <v>5</v>
      </c>
      <c r="E129" s="118" t="s">
        <v>103</v>
      </c>
      <c r="F129" s="93">
        <f t="shared" si="20"/>
        <v>0</v>
      </c>
      <c r="G129" s="88">
        <f t="shared" si="21"/>
        <v>0</v>
      </c>
      <c r="H129" s="89">
        <f t="shared" si="22"/>
        <v>0</v>
      </c>
      <c r="I129" s="90">
        <f t="shared" si="23"/>
        <v>0</v>
      </c>
      <c r="J129" s="77"/>
      <c r="K129" s="15"/>
      <c r="L129" s="15"/>
      <c r="M129" s="15"/>
      <c r="N129" s="12"/>
      <c r="O129" s="15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9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</row>
    <row r="130" spans="1:95" ht="28.5" customHeight="1">
      <c r="A130" s="100">
        <v>121</v>
      </c>
      <c r="B130" s="37">
        <f t="shared" si="19"/>
        <v>0</v>
      </c>
      <c r="C130" s="103"/>
      <c r="D130" s="106" t="s">
        <v>278</v>
      </c>
      <c r="E130" s="106" t="s">
        <v>279</v>
      </c>
      <c r="F130" s="93">
        <f t="shared" si="20"/>
        <v>0</v>
      </c>
      <c r="G130" s="88">
        <f t="shared" si="21"/>
        <v>0</v>
      </c>
      <c r="H130" s="89">
        <f t="shared" si="22"/>
        <v>0</v>
      </c>
      <c r="I130" s="90">
        <f t="shared" si="23"/>
        <v>0</v>
      </c>
      <c r="J130" s="77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12"/>
      <c r="BC130" s="12"/>
      <c r="BD130" s="12"/>
      <c r="BE130" s="12"/>
      <c r="BF130" s="12"/>
      <c r="BG130" s="1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9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</row>
    <row r="131" spans="1:95" ht="28.5" customHeight="1">
      <c r="A131" s="8">
        <v>122</v>
      </c>
      <c r="B131" s="37">
        <f t="shared" si="19"/>
        <v>0</v>
      </c>
      <c r="C131" s="103"/>
      <c r="D131" s="118" t="s">
        <v>104</v>
      </c>
      <c r="E131" s="118" t="s">
        <v>28</v>
      </c>
      <c r="F131" s="93">
        <f t="shared" si="20"/>
        <v>0</v>
      </c>
      <c r="G131" s="88">
        <f t="shared" si="21"/>
        <v>0</v>
      </c>
      <c r="H131" s="89">
        <f t="shared" si="22"/>
        <v>0</v>
      </c>
      <c r="I131" s="90">
        <f t="shared" si="23"/>
        <v>0</v>
      </c>
      <c r="J131" s="77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9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</row>
    <row r="132" spans="1:95" ht="28.5" customHeight="1">
      <c r="A132" s="100">
        <v>123</v>
      </c>
      <c r="B132" s="37">
        <f t="shared" si="19"/>
        <v>0</v>
      </c>
      <c r="C132" s="102"/>
      <c r="D132" s="106" t="s">
        <v>169</v>
      </c>
      <c r="E132" s="106" t="s">
        <v>170</v>
      </c>
      <c r="F132" s="93">
        <f t="shared" si="20"/>
        <v>0</v>
      </c>
      <c r="G132" s="88">
        <f t="shared" si="21"/>
        <v>0</v>
      </c>
      <c r="H132" s="89">
        <f t="shared" si="22"/>
        <v>0</v>
      </c>
      <c r="I132" s="90">
        <f t="shared" si="23"/>
        <v>0</v>
      </c>
      <c r="J132" s="77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9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</row>
    <row r="133" spans="1:95" ht="28.5" customHeight="1">
      <c r="A133" s="8">
        <v>124</v>
      </c>
      <c r="B133" s="37">
        <f t="shared" si="19"/>
        <v>0</v>
      </c>
      <c r="C133" s="102"/>
      <c r="D133" s="118" t="s">
        <v>1</v>
      </c>
      <c r="E133" s="118" t="s">
        <v>12</v>
      </c>
      <c r="F133" s="93">
        <f t="shared" si="20"/>
        <v>0</v>
      </c>
      <c r="G133" s="88">
        <f t="shared" si="21"/>
        <v>0</v>
      </c>
      <c r="H133" s="89">
        <f t="shared" si="22"/>
        <v>0</v>
      </c>
      <c r="I133" s="90">
        <f t="shared" si="23"/>
        <v>0</v>
      </c>
      <c r="J133" s="77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4"/>
      <c r="BH133" s="14"/>
      <c r="BI133" s="14"/>
      <c r="BJ133" s="14"/>
      <c r="BK133" s="14"/>
      <c r="BL133" s="14"/>
      <c r="BM133" s="14"/>
      <c r="BN133" s="12"/>
      <c r="BO133" s="12"/>
      <c r="BP133" s="12"/>
      <c r="BQ133" s="19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</row>
    <row r="134" spans="1:95" ht="28.5" customHeight="1">
      <c r="A134" s="100">
        <v>125</v>
      </c>
      <c r="B134" s="37">
        <f t="shared" si="19"/>
        <v>0</v>
      </c>
      <c r="C134" s="102"/>
      <c r="D134" s="118" t="s">
        <v>45</v>
      </c>
      <c r="E134" s="118" t="s">
        <v>34</v>
      </c>
      <c r="F134" s="93">
        <f t="shared" si="20"/>
        <v>0</v>
      </c>
      <c r="G134" s="88">
        <f t="shared" si="21"/>
        <v>0</v>
      </c>
      <c r="H134" s="89">
        <f t="shared" si="22"/>
        <v>0</v>
      </c>
      <c r="I134" s="90">
        <f t="shared" si="23"/>
        <v>0</v>
      </c>
      <c r="J134" s="77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9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</row>
    <row r="135" spans="1:95" ht="28.5" customHeight="1">
      <c r="A135" s="8">
        <v>126</v>
      </c>
      <c r="B135" s="37">
        <f t="shared" si="19"/>
        <v>0</v>
      </c>
      <c r="C135" s="102"/>
      <c r="D135" s="106" t="s">
        <v>167</v>
      </c>
      <c r="E135" s="106" t="s">
        <v>168</v>
      </c>
      <c r="F135" s="93">
        <f t="shared" si="20"/>
        <v>0</v>
      </c>
      <c r="G135" s="88">
        <f t="shared" si="21"/>
        <v>0</v>
      </c>
      <c r="H135" s="89">
        <f t="shared" si="22"/>
        <v>0</v>
      </c>
      <c r="I135" s="90">
        <f t="shared" si="23"/>
        <v>0</v>
      </c>
      <c r="J135" s="77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9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</row>
    <row r="136" spans="1:95" ht="28.5" customHeight="1">
      <c r="A136" s="100">
        <v>127</v>
      </c>
      <c r="B136" s="37">
        <f t="shared" si="19"/>
        <v>0</v>
      </c>
      <c r="C136" s="102"/>
      <c r="D136" s="106" t="s">
        <v>5</v>
      </c>
      <c r="E136" s="106" t="s">
        <v>149</v>
      </c>
      <c r="F136" s="93">
        <f t="shared" si="20"/>
        <v>0</v>
      </c>
      <c r="G136" s="88">
        <f t="shared" si="21"/>
        <v>0</v>
      </c>
      <c r="H136" s="89">
        <f t="shared" si="22"/>
        <v>0</v>
      </c>
      <c r="I136" s="90">
        <f t="shared" si="23"/>
        <v>0</v>
      </c>
      <c r="J136" s="77"/>
      <c r="K136" s="98"/>
      <c r="L136" s="98"/>
      <c r="M136" s="98"/>
      <c r="N136" s="12"/>
      <c r="O136" s="98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5"/>
      <c r="AH136" s="15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9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</row>
    <row r="137" spans="1:95" ht="28.5" customHeight="1">
      <c r="A137" s="8">
        <v>128</v>
      </c>
      <c r="B137" s="37">
        <f t="shared" si="19"/>
        <v>0</v>
      </c>
      <c r="C137" s="102"/>
      <c r="D137" s="106" t="s">
        <v>76</v>
      </c>
      <c r="E137" s="106" t="s">
        <v>210</v>
      </c>
      <c r="F137" s="93">
        <f t="shared" si="20"/>
        <v>0</v>
      </c>
      <c r="G137" s="88">
        <f t="shared" si="21"/>
        <v>0</v>
      </c>
      <c r="H137" s="89">
        <f t="shared" si="22"/>
        <v>0</v>
      </c>
      <c r="I137" s="90">
        <f t="shared" si="23"/>
        <v>0</v>
      </c>
      <c r="J137" s="77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98"/>
      <c r="BH137" s="98"/>
      <c r="BI137" s="98"/>
      <c r="BJ137" s="98"/>
      <c r="BK137" s="98"/>
      <c r="BL137" s="98"/>
      <c r="BM137" s="98"/>
      <c r="BN137" s="12"/>
      <c r="BO137" s="12"/>
      <c r="BP137" s="12"/>
      <c r="BQ137" s="43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</row>
    <row r="138" spans="1:95" ht="28.5" customHeight="1">
      <c r="A138" s="100">
        <v>129</v>
      </c>
      <c r="B138" s="37">
        <f aca="true" t="shared" si="24" ref="B138:B149">SUMPRODUCT(($J$6:$CG$6="R")*(NOT(ISBLANK(J138:CG138))))</f>
        <v>0</v>
      </c>
      <c r="C138" s="102"/>
      <c r="D138" s="118" t="s">
        <v>177</v>
      </c>
      <c r="E138" s="118" t="s">
        <v>307</v>
      </c>
      <c r="F138" s="93">
        <f aca="true" t="shared" si="25" ref="F138:F147">COUNTIF(J138:CG138,"&gt;2")</f>
        <v>0</v>
      </c>
      <c r="G138" s="88">
        <f>I138-H138</f>
        <v>0</v>
      </c>
      <c r="H138" s="89">
        <f aca="true" t="shared" si="26" ref="H138:H147">_xlfn.SUMIFS(J138:CG138,$J$6:$CG$6,"R")</f>
        <v>0</v>
      </c>
      <c r="I138" s="90">
        <f>SUM(J138:CG138)</f>
        <v>0</v>
      </c>
      <c r="J138" s="77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9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</row>
    <row r="139" spans="1:95" ht="28.5" customHeight="1">
      <c r="A139" s="8">
        <v>130</v>
      </c>
      <c r="B139" s="37">
        <f t="shared" si="24"/>
        <v>0</v>
      </c>
      <c r="C139" s="102"/>
      <c r="D139" s="118" t="s">
        <v>20</v>
      </c>
      <c r="E139" s="118" t="s">
        <v>21</v>
      </c>
      <c r="F139" s="93">
        <f t="shared" si="25"/>
        <v>0</v>
      </c>
      <c r="G139" s="88">
        <f>I139-H139</f>
        <v>0</v>
      </c>
      <c r="H139" s="89">
        <f t="shared" si="26"/>
        <v>0</v>
      </c>
      <c r="I139" s="90">
        <f>SUM(J139:CG139)</f>
        <v>0</v>
      </c>
      <c r="J139" s="77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9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</row>
    <row r="140" spans="1:95" ht="28.5" customHeight="1">
      <c r="A140" s="100">
        <v>131</v>
      </c>
      <c r="B140" s="37">
        <f t="shared" si="24"/>
        <v>0</v>
      </c>
      <c r="C140" s="101"/>
      <c r="D140" s="118" t="s">
        <v>42</v>
      </c>
      <c r="E140" s="118" t="s">
        <v>211</v>
      </c>
      <c r="F140" s="93">
        <f t="shared" si="25"/>
        <v>0</v>
      </c>
      <c r="G140" s="88">
        <f>I140-H140</f>
        <v>0</v>
      </c>
      <c r="H140" s="89">
        <f t="shared" si="26"/>
        <v>0</v>
      </c>
      <c r="I140" s="90">
        <f>SUM(J140:CG140)</f>
        <v>0</v>
      </c>
      <c r="J140" s="77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9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</row>
    <row r="141" spans="1:95" ht="28.5" customHeight="1">
      <c r="A141" s="8">
        <v>132</v>
      </c>
      <c r="B141" s="37">
        <f t="shared" si="24"/>
        <v>0</v>
      </c>
      <c r="C141" s="102"/>
      <c r="D141" s="118" t="s">
        <v>58</v>
      </c>
      <c r="E141" s="118" t="s">
        <v>59</v>
      </c>
      <c r="F141" s="93">
        <f t="shared" si="25"/>
        <v>0</v>
      </c>
      <c r="G141" s="88">
        <f>I141-H141</f>
        <v>0</v>
      </c>
      <c r="H141" s="89">
        <f t="shared" si="26"/>
        <v>0</v>
      </c>
      <c r="I141" s="90">
        <f>SUM(J141:CG141)</f>
        <v>0</v>
      </c>
      <c r="J141" s="77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2"/>
      <c r="BO141" s="12"/>
      <c r="BP141" s="12"/>
      <c r="BQ141" s="19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</row>
    <row r="142" spans="1:95" ht="28.5" customHeight="1">
      <c r="A142" s="100">
        <v>133</v>
      </c>
      <c r="B142" s="37">
        <f t="shared" si="24"/>
        <v>0</v>
      </c>
      <c r="C142" s="102"/>
      <c r="D142" s="118" t="s">
        <v>20</v>
      </c>
      <c r="E142" s="118" t="s">
        <v>37</v>
      </c>
      <c r="F142" s="93">
        <f t="shared" si="25"/>
        <v>0</v>
      </c>
      <c r="G142" s="88">
        <f>I142-H142</f>
        <v>0</v>
      </c>
      <c r="H142" s="89">
        <f t="shared" si="26"/>
        <v>0</v>
      </c>
      <c r="I142" s="90">
        <f>SUM(J142:CG142)</f>
        <v>0</v>
      </c>
      <c r="J142" s="77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4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9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</row>
    <row r="143" spans="1:95" ht="28.5" customHeight="1">
      <c r="A143" s="8">
        <v>134</v>
      </c>
      <c r="B143" s="37">
        <f t="shared" si="24"/>
        <v>0</v>
      </c>
      <c r="C143" s="102"/>
      <c r="D143" s="106" t="s">
        <v>208</v>
      </c>
      <c r="E143" s="106" t="s">
        <v>220</v>
      </c>
      <c r="F143" s="93">
        <f t="shared" si="25"/>
        <v>0</v>
      </c>
      <c r="G143" s="88">
        <f>I143-H143</f>
        <v>0</v>
      </c>
      <c r="H143" s="89">
        <f t="shared" si="26"/>
        <v>0</v>
      </c>
      <c r="I143" s="90">
        <f>SUM(J143:CG143)</f>
        <v>0</v>
      </c>
      <c r="J143" s="77"/>
      <c r="K143" s="76"/>
      <c r="L143" s="12"/>
      <c r="M143" s="12"/>
      <c r="N143" s="14"/>
      <c r="O143" s="12"/>
      <c r="P143" s="14"/>
      <c r="Q143" s="14"/>
      <c r="R143" s="14"/>
      <c r="S143" s="14"/>
      <c r="T143" s="14"/>
      <c r="U143" s="14"/>
      <c r="V143" s="14"/>
      <c r="W143" s="14"/>
      <c r="X143" s="14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4"/>
      <c r="BA143" s="14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9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</row>
    <row r="144" spans="1:95" ht="28.5" customHeight="1">
      <c r="A144" s="100">
        <v>135</v>
      </c>
      <c r="B144" s="37">
        <f t="shared" si="24"/>
        <v>0</v>
      </c>
      <c r="C144" s="102"/>
      <c r="D144" s="108" t="s">
        <v>15</v>
      </c>
      <c r="E144" s="108" t="s">
        <v>184</v>
      </c>
      <c r="F144" s="93">
        <f t="shared" si="25"/>
        <v>0</v>
      </c>
      <c r="G144" s="88">
        <f>I144-H144</f>
        <v>0</v>
      </c>
      <c r="H144" s="89">
        <f t="shared" si="26"/>
        <v>0</v>
      </c>
      <c r="I144" s="90">
        <f>SUM(J144:CG144)</f>
        <v>0</v>
      </c>
      <c r="J144" s="77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9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</row>
    <row r="145" spans="1:95" ht="28.5" customHeight="1">
      <c r="A145" s="8">
        <v>136</v>
      </c>
      <c r="B145" s="37">
        <f t="shared" si="24"/>
        <v>0</v>
      </c>
      <c r="C145" s="102"/>
      <c r="D145" s="118" t="s">
        <v>76</v>
      </c>
      <c r="E145" s="118" t="s">
        <v>223</v>
      </c>
      <c r="F145" s="93">
        <f t="shared" si="25"/>
        <v>0</v>
      </c>
      <c r="G145" s="88">
        <f>I145-H145</f>
        <v>0</v>
      </c>
      <c r="H145" s="89">
        <f t="shared" si="26"/>
        <v>0</v>
      </c>
      <c r="I145" s="90">
        <f>SUM(J145:CG145)</f>
        <v>0</v>
      </c>
      <c r="J145" s="77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9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</row>
    <row r="146" spans="1:95" ht="28.5" customHeight="1">
      <c r="A146" s="100">
        <v>137</v>
      </c>
      <c r="B146" s="37">
        <f t="shared" si="24"/>
        <v>0</v>
      </c>
      <c r="C146" s="102"/>
      <c r="D146" s="118" t="s">
        <v>136</v>
      </c>
      <c r="E146" s="118" t="s">
        <v>137</v>
      </c>
      <c r="F146" s="93">
        <f t="shared" si="25"/>
        <v>0</v>
      </c>
      <c r="G146" s="88">
        <f>I146-H146</f>
        <v>0</v>
      </c>
      <c r="H146" s="89">
        <f t="shared" si="26"/>
        <v>0</v>
      </c>
      <c r="I146" s="90">
        <f>SUM(J146:CG146)</f>
        <v>0</v>
      </c>
      <c r="J146" s="77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4"/>
      <c r="Z146" s="14"/>
      <c r="AA146" s="14"/>
      <c r="AB146" s="14"/>
      <c r="AC146" s="14"/>
      <c r="AD146" s="14"/>
      <c r="AE146" s="14"/>
      <c r="AF146" s="14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9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</row>
    <row r="147" spans="1:95" ht="28.5" customHeight="1">
      <c r="A147" s="8">
        <v>138</v>
      </c>
      <c r="B147" s="37">
        <f t="shared" si="24"/>
        <v>0</v>
      </c>
      <c r="C147" s="101"/>
      <c r="D147" s="118" t="s">
        <v>17</v>
      </c>
      <c r="E147" s="118" t="s">
        <v>19</v>
      </c>
      <c r="F147" s="93">
        <f t="shared" si="25"/>
        <v>0</v>
      </c>
      <c r="G147" s="88">
        <f>I147-H147</f>
        <v>0</v>
      </c>
      <c r="H147" s="89">
        <f t="shared" si="26"/>
        <v>0</v>
      </c>
      <c r="I147" s="90">
        <f>SUM(J147:CG147)</f>
        <v>0</v>
      </c>
      <c r="J147" s="77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3"/>
      <c r="AL147" s="13"/>
      <c r="AM147" s="13"/>
      <c r="AN147" s="13"/>
      <c r="AO147" s="13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9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</row>
    <row r="148" spans="1:95" ht="28.5" customHeight="1">
      <c r="A148" s="8">
        <v>140</v>
      </c>
      <c r="B148" s="37">
        <f t="shared" si="24"/>
        <v>1</v>
      </c>
      <c r="C148" s="102"/>
      <c r="D148" s="109" t="s">
        <v>174</v>
      </c>
      <c r="E148" s="109" t="s">
        <v>196</v>
      </c>
      <c r="F148" s="93"/>
      <c r="G148" s="88"/>
      <c r="H148" s="89"/>
      <c r="I148" s="90"/>
      <c r="J148" s="77"/>
      <c r="K148" s="12"/>
      <c r="L148" s="12"/>
      <c r="M148" s="12"/>
      <c r="N148" s="12"/>
      <c r="O148" s="12">
        <v>22</v>
      </c>
      <c r="P148" s="12"/>
      <c r="Q148" s="12"/>
      <c r="R148" s="12"/>
      <c r="S148" s="12"/>
      <c r="T148" s="12">
        <v>22</v>
      </c>
      <c r="U148" s="12"/>
      <c r="V148" s="12"/>
      <c r="W148" s="12"/>
      <c r="X148" s="12">
        <v>22</v>
      </c>
      <c r="Y148" s="12"/>
      <c r="Z148" s="12"/>
      <c r="AA148" s="12"/>
      <c r="AB148" s="12"/>
      <c r="AC148" s="12"/>
      <c r="AD148" s="12"/>
      <c r="AE148" s="12"/>
      <c r="AF148" s="12"/>
      <c r="AG148" s="12"/>
      <c r="AH148" s="12">
        <v>16</v>
      </c>
      <c r="AI148" s="13"/>
      <c r="AJ148" s="12"/>
      <c r="AK148" s="12"/>
      <c r="AL148" s="12"/>
      <c r="AM148" s="12"/>
      <c r="AN148" s="12"/>
      <c r="AO148" s="12"/>
      <c r="AP148" s="12">
        <v>12</v>
      </c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>
        <v>43</v>
      </c>
      <c r="BF148" s="12"/>
      <c r="BG148" s="12"/>
      <c r="BH148" s="12"/>
      <c r="BI148" s="12">
        <v>30</v>
      </c>
      <c r="BJ148" s="12"/>
      <c r="BK148" s="12"/>
      <c r="BL148" s="12"/>
      <c r="BM148" s="12"/>
      <c r="BN148" s="12"/>
      <c r="BO148" s="12"/>
      <c r="BP148" s="12"/>
      <c r="BQ148" s="19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</row>
    <row r="149" spans="1:95" ht="28.5" customHeight="1">
      <c r="A149" s="100">
        <v>141</v>
      </c>
      <c r="B149" s="37">
        <f t="shared" si="24"/>
        <v>0</v>
      </c>
      <c r="C149" s="102"/>
      <c r="D149" s="109" t="s">
        <v>173</v>
      </c>
      <c r="E149" s="109" t="s">
        <v>196</v>
      </c>
      <c r="F149" s="93"/>
      <c r="G149" s="88"/>
      <c r="H149" s="89"/>
      <c r="I149" s="90"/>
      <c r="J149" s="77"/>
      <c r="K149" s="12"/>
      <c r="L149" s="12"/>
      <c r="M149" s="12"/>
      <c r="N149" s="12"/>
      <c r="O149" s="12">
        <v>22</v>
      </c>
      <c r="P149" s="12"/>
      <c r="Q149" s="12"/>
      <c r="R149" s="12"/>
      <c r="S149" s="12"/>
      <c r="T149" s="12">
        <v>22</v>
      </c>
      <c r="U149" s="12"/>
      <c r="V149" s="12"/>
      <c r="W149" s="12"/>
      <c r="X149" s="12">
        <v>22</v>
      </c>
      <c r="Y149" s="12"/>
      <c r="Z149" s="12"/>
      <c r="AA149" s="12"/>
      <c r="AB149" s="12"/>
      <c r="AC149" s="12"/>
      <c r="AD149" s="12"/>
      <c r="AE149" s="12"/>
      <c r="AF149" s="12"/>
      <c r="AG149" s="12"/>
      <c r="AH149" s="12">
        <v>16</v>
      </c>
      <c r="AI149" s="12"/>
      <c r="AJ149" s="12"/>
      <c r="AK149" s="12"/>
      <c r="AL149" s="12"/>
      <c r="AM149" s="12">
        <v>22</v>
      </c>
      <c r="AN149" s="12"/>
      <c r="AO149" s="12"/>
      <c r="AP149" s="12">
        <v>12</v>
      </c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9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</row>
    <row r="150" spans="1:95" ht="28.5" customHeight="1">
      <c r="A150" s="8"/>
      <c r="B150" s="37"/>
      <c r="C150" s="102"/>
      <c r="D150" s="108"/>
      <c r="E150" s="108"/>
      <c r="F150" s="93"/>
      <c r="G150" s="88"/>
      <c r="H150" s="89"/>
      <c r="I150" s="90"/>
      <c r="J150" s="78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9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</row>
    <row r="151" spans="1:95" ht="28.5" customHeight="1">
      <c r="A151" s="8"/>
      <c r="B151" s="37"/>
      <c r="C151" s="102"/>
      <c r="D151" s="108"/>
      <c r="E151" s="108"/>
      <c r="F151" s="93"/>
      <c r="G151" s="88"/>
      <c r="H151" s="89"/>
      <c r="I151" s="90"/>
      <c r="J151" s="77"/>
      <c r="K151" s="51"/>
      <c r="L151" s="51"/>
      <c r="M151" s="51"/>
      <c r="N151" s="51"/>
      <c r="O151" s="51"/>
      <c r="P151" s="51"/>
      <c r="Q151" s="51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9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</row>
    <row r="152" spans="1:95" ht="28.5" customHeight="1">
      <c r="A152" s="100"/>
      <c r="B152" s="37"/>
      <c r="C152" s="101"/>
      <c r="D152" s="106"/>
      <c r="E152" s="106"/>
      <c r="F152" s="93"/>
      <c r="G152" s="88"/>
      <c r="H152" s="89"/>
      <c r="I152" s="90"/>
      <c r="J152" s="77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9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</row>
    <row r="153" spans="1:95" ht="28.5" customHeight="1">
      <c r="A153" s="100"/>
      <c r="B153" s="37"/>
      <c r="C153" s="102"/>
      <c r="D153" s="115"/>
      <c r="E153" s="115"/>
      <c r="F153" s="93"/>
      <c r="G153" s="88"/>
      <c r="H153" s="89"/>
      <c r="I153" s="90"/>
      <c r="J153" s="77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9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</row>
    <row r="154" spans="1:69" ht="28.5" customHeight="1">
      <c r="A154" s="49"/>
      <c r="B154" s="49"/>
      <c r="C154" s="49"/>
      <c r="D154" s="42"/>
      <c r="E154" s="42"/>
      <c r="F154" s="42"/>
      <c r="G154" s="42"/>
      <c r="H154" s="42"/>
      <c r="I154" s="41"/>
      <c r="J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BQ154" s="48"/>
    </row>
    <row r="155" spans="1:69" ht="28.5" customHeight="1">
      <c r="A155" s="49"/>
      <c r="B155" s="49"/>
      <c r="C155" s="49"/>
      <c r="D155" s="42"/>
      <c r="E155" s="42"/>
      <c r="F155" s="42"/>
      <c r="G155" s="42"/>
      <c r="H155" s="42"/>
      <c r="I155" s="41"/>
      <c r="J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BQ155" s="48"/>
    </row>
    <row r="156" spans="1:69" ht="28.5" customHeight="1">
      <c r="A156" s="49"/>
      <c r="B156" s="49"/>
      <c r="C156" s="49"/>
      <c r="D156" s="42"/>
      <c r="E156" s="42"/>
      <c r="F156" s="42"/>
      <c r="G156" s="42"/>
      <c r="H156" s="42"/>
      <c r="I156" s="41"/>
      <c r="J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BQ156" s="48"/>
    </row>
    <row r="157" spans="1:69" ht="28.5" customHeight="1">
      <c r="A157" s="49"/>
      <c r="B157" s="49"/>
      <c r="C157" s="49"/>
      <c r="D157" s="42"/>
      <c r="E157" s="42"/>
      <c r="F157" s="42"/>
      <c r="G157" s="42"/>
      <c r="H157" s="42"/>
      <c r="I157" s="41"/>
      <c r="J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BQ157" s="48"/>
    </row>
    <row r="158" spans="1:69" ht="28.5" customHeight="1">
      <c r="A158" s="49"/>
      <c r="B158" s="49"/>
      <c r="C158" s="49"/>
      <c r="D158" s="42"/>
      <c r="E158" s="42"/>
      <c r="F158" s="42"/>
      <c r="G158" s="42"/>
      <c r="H158" s="42"/>
      <c r="I158" s="41"/>
      <c r="J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BQ158" s="48"/>
    </row>
    <row r="159" spans="1:69" ht="28.5" customHeight="1">
      <c r="A159" s="49"/>
      <c r="B159" s="49"/>
      <c r="C159" s="49"/>
      <c r="D159" s="42"/>
      <c r="E159" s="42"/>
      <c r="F159" s="42"/>
      <c r="G159" s="42"/>
      <c r="H159" s="42"/>
      <c r="I159" s="41"/>
      <c r="J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BQ159" s="48"/>
    </row>
    <row r="160" spans="1:69" ht="28.5" customHeight="1">
      <c r="A160" s="49"/>
      <c r="B160" s="49"/>
      <c r="C160" s="49"/>
      <c r="D160" s="42"/>
      <c r="E160" s="42"/>
      <c r="F160" s="42"/>
      <c r="G160" s="42"/>
      <c r="H160" s="42"/>
      <c r="I160" s="41"/>
      <c r="J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BQ160" s="48"/>
    </row>
    <row r="161" spans="1:69" ht="28.5" customHeight="1">
      <c r="A161" s="49"/>
      <c r="B161" s="49"/>
      <c r="C161" s="49"/>
      <c r="D161" s="42"/>
      <c r="E161" s="42"/>
      <c r="F161" s="42"/>
      <c r="G161" s="42"/>
      <c r="H161" s="42"/>
      <c r="I161" s="41"/>
      <c r="J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BQ161" s="48"/>
    </row>
    <row r="162" spans="1:69" ht="28.5" customHeight="1">
      <c r="A162" s="49"/>
      <c r="B162" s="49"/>
      <c r="C162" s="49"/>
      <c r="D162" s="42"/>
      <c r="E162" s="42"/>
      <c r="F162" s="42"/>
      <c r="G162" s="42"/>
      <c r="H162" s="42"/>
      <c r="I162" s="41"/>
      <c r="J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BQ162" s="48"/>
    </row>
    <row r="163" spans="1:69" ht="28.5" customHeight="1">
      <c r="A163" s="49"/>
      <c r="B163" s="49"/>
      <c r="C163" s="49"/>
      <c r="D163" s="42"/>
      <c r="E163" s="42"/>
      <c r="F163" s="42"/>
      <c r="G163" s="42"/>
      <c r="H163" s="42"/>
      <c r="I163" s="41"/>
      <c r="J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BQ163" s="48"/>
    </row>
    <row r="164" spans="1:69" ht="28.5" customHeight="1">
      <c r="A164" s="49"/>
      <c r="B164" s="49"/>
      <c r="C164" s="49"/>
      <c r="D164" s="42"/>
      <c r="E164" s="42"/>
      <c r="F164" s="42"/>
      <c r="G164" s="42"/>
      <c r="H164" s="42"/>
      <c r="I164" s="41"/>
      <c r="J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BQ164" s="48"/>
    </row>
    <row r="165" spans="1:69" ht="28.5" customHeight="1">
      <c r="A165" s="49"/>
      <c r="B165" s="49"/>
      <c r="C165" s="49"/>
      <c r="D165" s="42"/>
      <c r="E165" s="42"/>
      <c r="F165" s="42"/>
      <c r="G165" s="42"/>
      <c r="H165" s="42"/>
      <c r="I165" s="41"/>
      <c r="J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BQ165" s="48"/>
    </row>
  </sheetData>
  <sheetProtection/>
  <mergeCells count="94">
    <mergeCell ref="CN1:CN5"/>
    <mergeCell ref="CB1:CB5"/>
    <mergeCell ref="CC1:CC5"/>
    <mergeCell ref="CE1:CE5"/>
    <mergeCell ref="CG1:CG5"/>
    <mergeCell ref="BX1:BX5"/>
    <mergeCell ref="BZ1:BZ5"/>
    <mergeCell ref="CA1:CA5"/>
    <mergeCell ref="BY1:BY5"/>
    <mergeCell ref="CH1:CH5"/>
    <mergeCell ref="AW1:AW5"/>
    <mergeCell ref="AX1:AX5"/>
    <mergeCell ref="BR1:BR5"/>
    <mergeCell ref="BS1:BS5"/>
    <mergeCell ref="BU1:BU5"/>
    <mergeCell ref="BV1:BV5"/>
    <mergeCell ref="BB1:BB5"/>
    <mergeCell ref="AY1:AY5"/>
    <mergeCell ref="BQ1:BQ5"/>
    <mergeCell ref="BM1:BM5"/>
    <mergeCell ref="AU1:AU5"/>
    <mergeCell ref="AP1:AP5"/>
    <mergeCell ref="AQ1:AQ5"/>
    <mergeCell ref="AR1:AR5"/>
    <mergeCell ref="AS1:AS5"/>
    <mergeCell ref="AV1:AV5"/>
    <mergeCell ref="AT1:AT5"/>
    <mergeCell ref="A2:B2"/>
    <mergeCell ref="A3:B3"/>
    <mergeCell ref="A4:B4"/>
    <mergeCell ref="M1:M5"/>
    <mergeCell ref="H5:H6"/>
    <mergeCell ref="T1:T5"/>
    <mergeCell ref="L1:L5"/>
    <mergeCell ref="X1:X5"/>
    <mergeCell ref="Y1:Y5"/>
    <mergeCell ref="E4:I4"/>
    <mergeCell ref="E3:I3"/>
    <mergeCell ref="W1:W5"/>
    <mergeCell ref="O1:O5"/>
    <mergeCell ref="K1:K5"/>
    <mergeCell ref="E1:I2"/>
    <mergeCell ref="A9:D9"/>
    <mergeCell ref="F9:I9"/>
    <mergeCell ref="R1:R5"/>
    <mergeCell ref="U1:U5"/>
    <mergeCell ref="J1:J5"/>
    <mergeCell ref="I5:I6"/>
    <mergeCell ref="G5:G6"/>
    <mergeCell ref="Q1:Q5"/>
    <mergeCell ref="P1:P5"/>
    <mergeCell ref="A5:E6"/>
    <mergeCell ref="CK1:CK5"/>
    <mergeCell ref="CL1:CL5"/>
    <mergeCell ref="CM1:CM5"/>
    <mergeCell ref="N1:N5"/>
    <mergeCell ref="S1:S5"/>
    <mergeCell ref="CD1:CD5"/>
    <mergeCell ref="BT1:BT5"/>
    <mergeCell ref="BH1:BH5"/>
    <mergeCell ref="BE1:BE5"/>
    <mergeCell ref="BJ1:BJ5"/>
    <mergeCell ref="BG1:BG5"/>
    <mergeCell ref="AL1:AL5"/>
    <mergeCell ref="AK1:AK5"/>
    <mergeCell ref="AN1:AN5"/>
    <mergeCell ref="CI1:CI5"/>
    <mergeCell ref="CJ1:CJ5"/>
    <mergeCell ref="BO1:BO5"/>
    <mergeCell ref="BN1:BN5"/>
    <mergeCell ref="BI1:BI5"/>
    <mergeCell ref="BL1:BL5"/>
    <mergeCell ref="Z1:Z5"/>
    <mergeCell ref="AB1:AB5"/>
    <mergeCell ref="AA1:AA5"/>
    <mergeCell ref="AE1:AE5"/>
    <mergeCell ref="AF1:AF5"/>
    <mergeCell ref="AD1:AD5"/>
    <mergeCell ref="AH1:AH5"/>
    <mergeCell ref="AI1:AI5"/>
    <mergeCell ref="AJ1:AJ5"/>
    <mergeCell ref="AM1:AM5"/>
    <mergeCell ref="AO1:AO5"/>
    <mergeCell ref="AG1:AG5"/>
    <mergeCell ref="CF1:CF5"/>
    <mergeCell ref="BW1:BW5"/>
    <mergeCell ref="CO1:CO5"/>
    <mergeCell ref="CP1:CP5"/>
    <mergeCell ref="CQ1:CQ5"/>
    <mergeCell ref="AZ1:AZ5"/>
    <mergeCell ref="BC1:BC5"/>
    <mergeCell ref="BP1:BP5"/>
    <mergeCell ref="BA1:BA5"/>
    <mergeCell ref="BD1:BD5"/>
  </mergeCells>
  <conditionalFormatting sqref="B10:B153">
    <cfRule type="cellIs" priority="10" dxfId="2" operator="between" stopIfTrue="1">
      <formula>8</formula>
      <formula>10</formula>
    </cfRule>
    <cfRule type="cellIs" priority="11" dxfId="1" operator="greaterThan" stopIfTrue="1">
      <formula>10</formula>
    </cfRule>
    <cfRule type="cellIs" priority="12" dxfId="0" operator="between" stopIfTrue="1">
      <formula>4</formula>
      <formula>7</formula>
    </cfRule>
  </conditionalFormatting>
  <printOptions/>
  <pageMargins left="0.3" right="0.3" top="0.31496062992125984" bottom="0.31" header="0.2362204724409449" footer="0.15"/>
  <pageSetup horizontalDpi="300" verticalDpi="300" orientation="landscape" paperSize="8" scale="51" r:id="rId4"/>
  <rowBreaks count="4" manualBreakCount="4">
    <brk id="39" max="255" man="1"/>
    <brk id="69" max="255" man="1"/>
    <brk id="99" max="255" man="1"/>
    <brk id="129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10.140625" style="6" bestFit="1" customWidth="1"/>
    <col min="2" max="2" width="20.7109375" style="2" customWidth="1"/>
    <col min="3" max="3" width="28.8515625" style="2" bestFit="1" customWidth="1"/>
    <col min="4" max="4" width="9.28125" style="5" customWidth="1"/>
  </cols>
  <sheetData>
    <row r="1" spans="1:4" ht="23.25">
      <c r="A1" s="160" t="s">
        <v>160</v>
      </c>
      <c r="B1" s="160"/>
      <c r="C1" s="160"/>
      <c r="D1" s="160"/>
    </row>
    <row r="2" spans="1:4" ht="15" customHeight="1">
      <c r="A2" s="56"/>
      <c r="B2" s="57"/>
      <c r="C2" s="33"/>
      <c r="D2" s="33"/>
    </row>
    <row r="3" spans="1:4" ht="15" customHeight="1">
      <c r="A3" s="56"/>
      <c r="B3" s="57"/>
      <c r="C3" s="146" t="s">
        <v>122</v>
      </c>
      <c r="D3" s="146"/>
    </row>
    <row r="4" spans="1:4" ht="101.25" customHeight="1">
      <c r="A4" s="56"/>
      <c r="B4" s="57"/>
      <c r="C4" s="145">
        <f ca="1">NOW()</f>
        <v>43255.96557418982</v>
      </c>
      <c r="D4" s="145"/>
    </row>
    <row r="5" spans="1:4" ht="15" customHeight="1">
      <c r="A5" s="157" t="s">
        <v>161</v>
      </c>
      <c r="B5" s="158"/>
      <c r="C5" s="158"/>
      <c r="D5" s="158"/>
    </row>
    <row r="6" spans="1:4" ht="15" customHeight="1">
      <c r="A6" s="159"/>
      <c r="B6" s="159"/>
      <c r="C6" s="159"/>
      <c r="D6" s="159"/>
    </row>
    <row r="7" spans="1:4" ht="31.5">
      <c r="A7" s="36" t="s">
        <v>66</v>
      </c>
      <c r="B7" s="23" t="s">
        <v>0</v>
      </c>
      <c r="C7" s="24" t="s">
        <v>64</v>
      </c>
      <c r="D7" s="54" t="s">
        <v>120</v>
      </c>
    </row>
    <row r="8" spans="1:4" ht="18.75">
      <c r="A8" s="28"/>
      <c r="B8" s="29"/>
      <c r="C8" s="30"/>
      <c r="D8" s="30"/>
    </row>
    <row r="9" spans="1:4" ht="21">
      <c r="A9" s="25">
        <v>1</v>
      </c>
      <c r="B9" s="46"/>
      <c r="C9" s="46"/>
      <c r="D9" s="44"/>
    </row>
    <row r="10" spans="1:4" ht="21">
      <c r="A10" s="61"/>
      <c r="B10" s="59"/>
      <c r="C10" s="59"/>
      <c r="D10" s="60"/>
    </row>
    <row r="11" spans="1:4" ht="21">
      <c r="A11" s="61"/>
      <c r="B11" s="59"/>
      <c r="C11" s="59"/>
      <c r="D11" s="60"/>
    </row>
    <row r="12" spans="1:4" ht="21">
      <c r="A12" s="61"/>
      <c r="B12" s="59"/>
      <c r="C12" s="59"/>
      <c r="D12" s="60"/>
    </row>
    <row r="13" spans="1:4" ht="21">
      <c r="A13" s="61"/>
      <c r="B13" s="59"/>
      <c r="C13" s="59"/>
      <c r="D13" s="60"/>
    </row>
    <row r="14" spans="1:4" ht="21">
      <c r="A14" s="61"/>
      <c r="B14" s="59"/>
      <c r="C14" s="59"/>
      <c r="D14" s="60"/>
    </row>
    <row r="15" spans="1:4" ht="21">
      <c r="A15" s="62"/>
      <c r="B15" s="59"/>
      <c r="C15" s="59"/>
      <c r="D15" s="60"/>
    </row>
    <row r="16" spans="1:4" ht="21">
      <c r="A16" s="62"/>
      <c r="B16" s="59"/>
      <c r="C16" s="59"/>
      <c r="D16" s="60"/>
    </row>
    <row r="17" spans="1:4" ht="21">
      <c r="A17" s="62"/>
      <c r="B17" s="59"/>
      <c r="C17" s="59"/>
      <c r="D17" s="60"/>
    </row>
    <row r="18" spans="1:4" ht="23.25">
      <c r="A18" s="160" t="s">
        <v>126</v>
      </c>
      <c r="B18" s="160"/>
      <c r="C18" s="160"/>
      <c r="D18" s="160"/>
    </row>
    <row r="19" spans="1:4" ht="15" customHeight="1">
      <c r="A19" s="56"/>
      <c r="B19" s="57"/>
      <c r="C19" s="33"/>
      <c r="D19" s="33"/>
    </row>
    <row r="20" spans="1:4" ht="15" customHeight="1">
      <c r="A20" s="56"/>
      <c r="B20" s="57"/>
      <c r="C20" s="146" t="s">
        <v>122</v>
      </c>
      <c r="D20" s="146"/>
    </row>
    <row r="21" spans="1:4" ht="101.25" customHeight="1">
      <c r="A21" s="56"/>
      <c r="B21" s="57"/>
      <c r="C21" s="145">
        <f ca="1">NOW()</f>
        <v>43255.96557418982</v>
      </c>
      <c r="D21" s="145"/>
    </row>
    <row r="22" spans="1:4" ht="15" customHeight="1">
      <c r="A22" s="158" t="s">
        <v>89</v>
      </c>
      <c r="B22" s="158"/>
      <c r="C22" s="158"/>
      <c r="D22" s="158"/>
    </row>
    <row r="23" spans="1:4" ht="15" customHeight="1">
      <c r="A23" s="159"/>
      <c r="B23" s="159"/>
      <c r="C23" s="159"/>
      <c r="D23" s="159"/>
    </row>
    <row r="24" spans="1:4" ht="31.5">
      <c r="A24" s="36" t="s">
        <v>66</v>
      </c>
      <c r="B24" s="23" t="s">
        <v>0</v>
      </c>
      <c r="C24" s="24" t="s">
        <v>64</v>
      </c>
      <c r="D24" s="54" t="s">
        <v>120</v>
      </c>
    </row>
    <row r="25" spans="1:4" ht="18.75">
      <c r="A25" s="28"/>
      <c r="B25" s="29"/>
      <c r="C25" s="30"/>
      <c r="D25" s="30"/>
    </row>
    <row r="26" spans="1:4" s="69" customFormat="1" ht="21">
      <c r="A26" s="25">
        <v>1</v>
      </c>
      <c r="B26" s="46"/>
      <c r="C26" s="46"/>
      <c r="D26" s="44"/>
    </row>
    <row r="27" spans="1:4" s="69" customFormat="1" ht="21">
      <c r="A27" s="11">
        <v>2</v>
      </c>
      <c r="B27" s="46"/>
      <c r="C27" s="46"/>
      <c r="D27" s="44"/>
    </row>
    <row r="28" spans="1:4" s="69" customFormat="1" ht="21">
      <c r="A28" s="11">
        <v>3</v>
      </c>
      <c r="B28" s="46"/>
      <c r="C28" s="46"/>
      <c r="D28" s="44"/>
    </row>
    <row r="29" spans="1:4" s="69" customFormat="1" ht="21">
      <c r="A29" s="11">
        <v>4</v>
      </c>
      <c r="B29" s="46"/>
      <c r="C29" s="46"/>
      <c r="D29" s="44"/>
    </row>
    <row r="30" spans="1:4" s="69" customFormat="1" ht="21">
      <c r="A30" s="11">
        <v>5</v>
      </c>
      <c r="B30" s="46"/>
      <c r="C30" s="46"/>
      <c r="D30" s="44"/>
    </row>
    <row r="31" spans="1:4" s="69" customFormat="1" ht="21">
      <c r="A31" s="11">
        <v>6</v>
      </c>
      <c r="B31" s="46"/>
      <c r="C31" s="46"/>
      <c r="D31" s="44"/>
    </row>
    <row r="32" spans="1:4" s="69" customFormat="1" ht="22.5" customHeight="1">
      <c r="A32" s="11">
        <v>7</v>
      </c>
      <c r="B32" s="46"/>
      <c r="C32" s="46"/>
      <c r="D32" s="44"/>
    </row>
    <row r="33" spans="1:4" s="69" customFormat="1" ht="21">
      <c r="A33" s="11">
        <v>8</v>
      </c>
      <c r="B33" s="46"/>
      <c r="C33" s="46"/>
      <c r="D33" s="44"/>
    </row>
    <row r="34" spans="1:4" s="69" customFormat="1" ht="21">
      <c r="A34" s="11">
        <v>9</v>
      </c>
      <c r="B34" s="46"/>
      <c r="C34" s="46"/>
      <c r="D34" s="44"/>
    </row>
    <row r="35" spans="1:4" s="69" customFormat="1" ht="21">
      <c r="A35" s="11">
        <v>10</v>
      </c>
      <c r="B35" s="46"/>
      <c r="C35" s="46"/>
      <c r="D35" s="50"/>
    </row>
    <row r="36" spans="1:4" s="69" customFormat="1" ht="21">
      <c r="A36" s="58"/>
      <c r="B36" s="59"/>
      <c r="C36" s="59"/>
      <c r="D36" s="60"/>
    </row>
    <row r="37" spans="1:4" s="69" customFormat="1" ht="21">
      <c r="A37" s="58"/>
      <c r="B37" s="59"/>
      <c r="C37" s="59"/>
      <c r="D37" s="60"/>
    </row>
    <row r="38" spans="1:4" s="69" customFormat="1" ht="21">
      <c r="A38" s="58"/>
      <c r="B38" s="59"/>
      <c r="C38" s="59"/>
      <c r="D38" s="60"/>
    </row>
    <row r="39" spans="1:4" ht="23.25">
      <c r="A39" s="160" t="s">
        <v>127</v>
      </c>
      <c r="B39" s="160"/>
      <c r="C39" s="160"/>
      <c r="D39" s="160"/>
    </row>
    <row r="40" spans="1:4" ht="15" customHeight="1">
      <c r="A40" s="56"/>
      <c r="B40" s="57"/>
      <c r="C40" s="33"/>
      <c r="D40" s="33"/>
    </row>
    <row r="41" spans="1:4" ht="15" customHeight="1">
      <c r="A41" s="56"/>
      <c r="B41" s="57"/>
      <c r="C41" s="146" t="s">
        <v>122</v>
      </c>
      <c r="D41" s="146"/>
    </row>
    <row r="42" spans="1:4" ht="101.25" customHeight="1">
      <c r="A42" s="56"/>
      <c r="B42" s="57"/>
      <c r="C42" s="145">
        <f ca="1">NOW()</f>
        <v>43255.96557418982</v>
      </c>
      <c r="D42" s="145"/>
    </row>
    <row r="43" spans="1:4" ht="15" customHeight="1">
      <c r="A43" s="158" t="s">
        <v>89</v>
      </c>
      <c r="B43" s="158"/>
      <c r="C43" s="158"/>
      <c r="D43" s="158"/>
    </row>
    <row r="44" spans="1:4" ht="15" customHeight="1">
      <c r="A44" s="159"/>
      <c r="B44" s="159"/>
      <c r="C44" s="159"/>
      <c r="D44" s="158"/>
    </row>
    <row r="45" spans="1:4" s="69" customFormat="1" ht="18.75">
      <c r="A45" s="36" t="s">
        <v>77</v>
      </c>
      <c r="B45" s="23" t="s">
        <v>0</v>
      </c>
      <c r="C45" s="65" t="s">
        <v>64</v>
      </c>
      <c r="D45" s="64"/>
    </row>
    <row r="46" spans="1:4" s="69" customFormat="1" ht="18.75">
      <c r="A46" s="74"/>
      <c r="B46" s="29"/>
      <c r="C46" s="30"/>
      <c r="D46" s="63"/>
    </row>
    <row r="47" spans="1:4" s="69" customFormat="1" ht="16.5" customHeight="1">
      <c r="A47" s="161" t="s">
        <v>128</v>
      </c>
      <c r="B47" s="73"/>
      <c r="C47" s="66"/>
      <c r="D47" s="67"/>
    </row>
    <row r="48" spans="1:4" s="69" customFormat="1" ht="16.5" customHeight="1">
      <c r="A48" s="162"/>
      <c r="B48" s="73"/>
      <c r="C48" s="66"/>
      <c r="D48" s="67"/>
    </row>
    <row r="49" spans="1:4" s="69" customFormat="1" ht="16.5" customHeight="1">
      <c r="A49" s="162"/>
      <c r="B49" s="73"/>
      <c r="C49" s="66"/>
      <c r="D49" s="67"/>
    </row>
    <row r="50" spans="1:4" s="69" customFormat="1" ht="16.5" customHeight="1">
      <c r="A50" s="162"/>
      <c r="B50" s="73"/>
      <c r="C50" s="66"/>
      <c r="D50" s="67"/>
    </row>
    <row r="51" spans="1:4" s="69" customFormat="1" ht="16.5" customHeight="1">
      <c r="A51" s="162"/>
      <c r="B51" s="73"/>
      <c r="C51" s="66"/>
      <c r="D51" s="67"/>
    </row>
    <row r="52" spans="1:4" s="69" customFormat="1" ht="16.5" customHeight="1">
      <c r="A52" s="162"/>
      <c r="B52" s="73"/>
      <c r="C52" s="66"/>
      <c r="D52" s="67"/>
    </row>
    <row r="53" spans="1:4" s="69" customFormat="1" ht="16.5" customHeight="1">
      <c r="A53" s="162"/>
      <c r="B53" s="73"/>
      <c r="C53" s="66"/>
      <c r="D53" s="70"/>
    </row>
    <row r="54" spans="1:4" s="69" customFormat="1" ht="16.5" customHeight="1">
      <c r="A54" s="162"/>
      <c r="B54" s="73"/>
      <c r="C54" s="66"/>
      <c r="D54" s="67"/>
    </row>
    <row r="55" spans="1:4" s="69" customFormat="1" ht="16.5" customHeight="1">
      <c r="A55" s="163"/>
      <c r="B55" s="73"/>
      <c r="C55" s="66"/>
      <c r="D55" s="67"/>
    </row>
    <row r="56" spans="1:4" s="69" customFormat="1" ht="12.75">
      <c r="A56" s="72"/>
      <c r="B56" s="68"/>
      <c r="C56" s="68"/>
      <c r="D56" s="67"/>
    </row>
    <row r="57" spans="1:4" s="69" customFormat="1" ht="16.5" customHeight="1">
      <c r="A57" s="164" t="s">
        <v>129</v>
      </c>
      <c r="B57" s="73"/>
      <c r="C57" s="66"/>
      <c r="D57" s="67"/>
    </row>
    <row r="58" spans="1:4" s="69" customFormat="1" ht="16.5" customHeight="1">
      <c r="A58" s="165"/>
      <c r="B58" s="73"/>
      <c r="C58" s="66"/>
      <c r="D58" s="67"/>
    </row>
    <row r="59" spans="1:4" s="69" customFormat="1" ht="16.5" customHeight="1">
      <c r="A59" s="165"/>
      <c r="B59" s="73"/>
      <c r="C59" s="66"/>
      <c r="D59" s="67"/>
    </row>
    <row r="60" spans="1:4" s="69" customFormat="1" ht="16.5" customHeight="1">
      <c r="A60" s="165"/>
      <c r="B60" s="73"/>
      <c r="C60" s="66"/>
      <c r="D60" s="67"/>
    </row>
    <row r="61" spans="1:4" s="69" customFormat="1" ht="16.5" customHeight="1">
      <c r="A61" s="165"/>
      <c r="B61" s="73"/>
      <c r="C61" s="66"/>
      <c r="D61" s="67"/>
    </row>
    <row r="62" spans="1:4" ht="16.5" customHeight="1">
      <c r="A62" s="165"/>
      <c r="B62" s="73"/>
      <c r="C62" s="66"/>
      <c r="D62" s="67"/>
    </row>
    <row r="63" spans="1:4" ht="16.5" customHeight="1">
      <c r="A63" s="166"/>
      <c r="B63" s="73"/>
      <c r="C63" s="66"/>
      <c r="D63" s="67"/>
    </row>
    <row r="64" spans="1:4" ht="15">
      <c r="A64" s="72"/>
      <c r="B64" s="68"/>
      <c r="C64" s="68"/>
      <c r="D64" s="71"/>
    </row>
    <row r="65" spans="1:4" ht="16.5" customHeight="1">
      <c r="A65" s="167" t="s">
        <v>130</v>
      </c>
      <c r="B65" s="73"/>
      <c r="C65" s="66"/>
      <c r="D65" s="71"/>
    </row>
    <row r="66" spans="1:4" ht="16.5" customHeight="1">
      <c r="A66" s="168"/>
      <c r="B66" s="73"/>
      <c r="C66" s="66"/>
      <c r="D66" s="71"/>
    </row>
    <row r="67" spans="1:4" ht="16.5" customHeight="1">
      <c r="A67" s="168"/>
      <c r="B67" s="73"/>
      <c r="C67" s="66"/>
      <c r="D67" s="71"/>
    </row>
    <row r="68" spans="1:4" ht="16.5" customHeight="1">
      <c r="A68" s="168"/>
      <c r="B68" s="73"/>
      <c r="C68" s="66"/>
      <c r="D68" s="71"/>
    </row>
    <row r="69" spans="1:4" ht="16.5" customHeight="1">
      <c r="A69" s="168"/>
      <c r="B69" s="73"/>
      <c r="C69" s="66"/>
      <c r="D69" s="71"/>
    </row>
    <row r="70" spans="1:4" ht="16.5" customHeight="1">
      <c r="A70" s="168"/>
      <c r="B70" s="73"/>
      <c r="C70" s="66"/>
      <c r="D70" s="71"/>
    </row>
    <row r="71" spans="1:4" ht="16.5" customHeight="1">
      <c r="A71" s="168"/>
      <c r="B71" s="73"/>
      <c r="C71" s="66"/>
      <c r="D71" s="71"/>
    </row>
    <row r="72" spans="1:4" ht="16.5" customHeight="1">
      <c r="A72" s="168"/>
      <c r="B72" s="73"/>
      <c r="C72" s="66"/>
      <c r="D72" s="71"/>
    </row>
    <row r="73" spans="1:4" ht="16.5" customHeight="1">
      <c r="A73" s="168"/>
      <c r="B73" s="73"/>
      <c r="C73" s="66"/>
      <c r="D73" s="71"/>
    </row>
    <row r="74" spans="1:4" ht="16.5" customHeight="1">
      <c r="A74" s="168"/>
      <c r="B74" s="73"/>
      <c r="C74" s="66"/>
      <c r="D74" s="71"/>
    </row>
    <row r="75" spans="1:4" ht="16.5" customHeight="1">
      <c r="A75" s="168"/>
      <c r="B75" s="73"/>
      <c r="C75" s="66"/>
      <c r="D75" s="71"/>
    </row>
    <row r="76" spans="1:4" ht="16.5" customHeight="1">
      <c r="A76" s="168"/>
      <c r="B76" s="73"/>
      <c r="C76" s="66"/>
      <c r="D76" s="71"/>
    </row>
    <row r="77" spans="1:4" ht="16.5" customHeight="1">
      <c r="A77" s="168"/>
      <c r="B77" s="73"/>
      <c r="C77" s="66"/>
      <c r="D77" s="71"/>
    </row>
    <row r="78" spans="1:4" ht="16.5" customHeight="1">
      <c r="A78" s="168"/>
      <c r="B78" s="73"/>
      <c r="C78" s="66"/>
      <c r="D78" s="71"/>
    </row>
    <row r="79" spans="1:4" ht="16.5" customHeight="1">
      <c r="A79" s="168"/>
      <c r="B79" s="73"/>
      <c r="C79" s="66"/>
      <c r="D79" s="71"/>
    </row>
    <row r="80" spans="1:4" ht="16.5" customHeight="1">
      <c r="A80" s="168"/>
      <c r="B80" s="73"/>
      <c r="C80" s="66"/>
      <c r="D80" s="71"/>
    </row>
    <row r="81" spans="1:4" ht="16.5" customHeight="1">
      <c r="A81" s="168"/>
      <c r="B81" s="73"/>
      <c r="C81" s="66"/>
      <c r="D81" s="71"/>
    </row>
    <row r="82" spans="1:4" ht="16.5" customHeight="1">
      <c r="A82" s="169"/>
      <c r="B82" s="73"/>
      <c r="C82" s="66"/>
      <c r="D82" s="71"/>
    </row>
    <row r="83" spans="1:4" ht="21">
      <c r="A83" s="49"/>
      <c r="B83" s="42"/>
      <c r="C83" s="42"/>
      <c r="D83" s="41"/>
    </row>
  </sheetData>
  <sheetProtection/>
  <mergeCells count="15">
    <mergeCell ref="A65:A82"/>
    <mergeCell ref="A18:D18"/>
    <mergeCell ref="C20:D20"/>
    <mergeCell ref="C21:D21"/>
    <mergeCell ref="A22:D23"/>
    <mergeCell ref="C42:D42"/>
    <mergeCell ref="A43:D44"/>
    <mergeCell ref="A39:D39"/>
    <mergeCell ref="C41:D41"/>
    <mergeCell ref="A5:D6"/>
    <mergeCell ref="A1:D1"/>
    <mergeCell ref="C3:D3"/>
    <mergeCell ref="C4:D4"/>
    <mergeCell ref="A47:A55"/>
    <mergeCell ref="A57:A63"/>
  </mergeCells>
  <printOptions/>
  <pageMargins left="0.98" right="1.16" top="0.19" bottom="0.24" header="0" footer="0"/>
  <pageSetup horizontalDpi="600" verticalDpi="600" orientation="portrait" paperSize="9" r:id="rId2"/>
  <rowBreaks count="2" manualBreakCount="2">
    <brk id="17" max="255" man="1"/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2014-06-01T16:05:11Z</cp:lastPrinted>
  <dcterms:created xsi:type="dcterms:W3CDTF">2006-09-12T12:46:56Z</dcterms:created>
  <dcterms:modified xsi:type="dcterms:W3CDTF">2018-06-04T21:10:42Z</dcterms:modified>
  <cp:category/>
  <cp:version/>
  <cp:contentType/>
  <cp:contentStatus/>
</cp:coreProperties>
</file>