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NGGOEN_WEB\web dinas\"/>
    </mc:Choice>
  </mc:AlternateContent>
  <bookViews>
    <workbookView xWindow="0" yWindow="0" windowWidth="20490" windowHeight="7755" activeTab="1"/>
  </bookViews>
  <sheets>
    <sheet name="rincian aktivitas" sheetId="3" r:id="rId1"/>
    <sheet name="JAN-1" sheetId="1" r:id="rId2"/>
    <sheet name="JAN-2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4" l="1"/>
  <c r="F47" i="4"/>
  <c r="H46" i="4"/>
  <c r="F46" i="4"/>
  <c r="H45" i="4"/>
  <c r="F45" i="4"/>
  <c r="H44" i="4"/>
  <c r="F44" i="4"/>
  <c r="H43" i="4"/>
  <c r="F43" i="4"/>
  <c r="H42" i="4"/>
  <c r="I48" i="4" s="1"/>
  <c r="H40" i="4"/>
  <c r="F40" i="4"/>
  <c r="H39" i="4"/>
  <c r="F39" i="4"/>
  <c r="H38" i="4"/>
  <c r="F38" i="4"/>
  <c r="H37" i="4"/>
  <c r="F37" i="4"/>
  <c r="H36" i="4"/>
  <c r="F36" i="4"/>
  <c r="H35" i="4"/>
  <c r="F35" i="4"/>
  <c r="H34" i="4"/>
  <c r="F34" i="4"/>
  <c r="H33" i="4"/>
  <c r="F33" i="4"/>
  <c r="H32" i="4"/>
  <c r="I41" i="4" s="1"/>
  <c r="H30" i="4"/>
  <c r="F30" i="4"/>
  <c r="H29" i="4"/>
  <c r="F29" i="4"/>
  <c r="H28" i="4"/>
  <c r="F28" i="4"/>
  <c r="H27" i="4"/>
  <c r="F27" i="4"/>
  <c r="H26" i="4"/>
  <c r="F26" i="4"/>
  <c r="H25" i="4"/>
  <c r="F25" i="4"/>
  <c r="H24" i="4"/>
  <c r="F24" i="4"/>
  <c r="H23" i="4"/>
  <c r="F23" i="4"/>
  <c r="H22" i="4"/>
  <c r="I31" i="4" s="1"/>
  <c r="B22" i="4"/>
  <c r="B32" i="4" s="1"/>
  <c r="B42" i="4" s="1"/>
  <c r="H20" i="4"/>
  <c r="F20" i="4"/>
  <c r="H19" i="4"/>
  <c r="F19" i="4"/>
  <c r="H18" i="4"/>
  <c r="F18" i="4"/>
  <c r="H17" i="4"/>
  <c r="F17" i="4"/>
  <c r="H16" i="4"/>
  <c r="F16" i="4"/>
  <c r="H15" i="4"/>
  <c r="F15" i="4"/>
  <c r="H14" i="4"/>
  <c r="F14" i="4"/>
  <c r="H13" i="4"/>
  <c r="F13" i="4"/>
  <c r="H12" i="4"/>
  <c r="I21" i="4" s="1"/>
  <c r="B12" i="4"/>
  <c r="H10" i="4"/>
  <c r="F10" i="4"/>
  <c r="H9" i="4"/>
  <c r="F9" i="4"/>
  <c r="H8" i="4"/>
  <c r="F8" i="4"/>
  <c r="H7" i="4"/>
  <c r="F7" i="4"/>
  <c r="H6" i="4"/>
  <c r="F6" i="4"/>
  <c r="H5" i="4"/>
  <c r="F5" i="4"/>
  <c r="H4" i="4"/>
  <c r="F4" i="4"/>
  <c r="H3" i="4"/>
  <c r="F3" i="4"/>
  <c r="H2" i="4"/>
  <c r="I11" i="4" s="1"/>
  <c r="H2" i="1"/>
  <c r="I50" i="4" l="1"/>
  <c r="F43" i="1"/>
  <c r="F40" i="1"/>
  <c r="F39" i="1"/>
  <c r="F38" i="1"/>
  <c r="F37" i="1"/>
  <c r="F36" i="1"/>
  <c r="F35" i="1"/>
  <c r="F34" i="1"/>
  <c r="F33" i="1"/>
  <c r="F30" i="1"/>
  <c r="F29" i="1"/>
  <c r="F28" i="1"/>
  <c r="F27" i="1"/>
  <c r="F26" i="1"/>
  <c r="F25" i="1"/>
  <c r="F24" i="1"/>
  <c r="F23" i="1"/>
  <c r="F20" i="1"/>
  <c r="F19" i="1"/>
  <c r="F18" i="1"/>
  <c r="F17" i="1"/>
  <c r="F16" i="1"/>
  <c r="F15" i="1"/>
  <c r="F14" i="1"/>
  <c r="F13" i="1"/>
  <c r="F7" i="1"/>
  <c r="F8" i="1"/>
  <c r="F9" i="1"/>
  <c r="F10" i="1"/>
  <c r="F3" i="1"/>
  <c r="B22" i="1"/>
  <c r="B32" i="1" s="1"/>
  <c r="B42" i="1" s="1"/>
  <c r="B12" i="1"/>
  <c r="H47" i="1"/>
  <c r="F47" i="1"/>
  <c r="H46" i="1"/>
  <c r="F46" i="1"/>
  <c r="H45" i="1"/>
  <c r="F45" i="1"/>
  <c r="H44" i="1"/>
  <c r="F44" i="1"/>
  <c r="H43" i="1"/>
  <c r="H42" i="1"/>
  <c r="I48" i="1" s="1"/>
  <c r="I50" i="1" s="1"/>
  <c r="H40" i="1"/>
  <c r="H39" i="1"/>
  <c r="H38" i="1"/>
  <c r="H37" i="1"/>
  <c r="H36" i="1"/>
  <c r="H35" i="1"/>
  <c r="H34" i="1"/>
  <c r="H33" i="1"/>
  <c r="H32" i="1"/>
  <c r="I41" i="1" s="1"/>
  <c r="H30" i="1"/>
  <c r="H29" i="1"/>
  <c r="H28" i="1"/>
  <c r="H27" i="1"/>
  <c r="H26" i="1"/>
  <c r="H25" i="1"/>
  <c r="H24" i="1"/>
  <c r="H23" i="1"/>
  <c r="H22" i="1"/>
  <c r="I31" i="1" s="1"/>
  <c r="H20" i="1"/>
  <c r="H19" i="1"/>
  <c r="H18" i="1"/>
  <c r="H17" i="1"/>
  <c r="H16" i="1"/>
  <c r="H15" i="1"/>
  <c r="H14" i="1"/>
  <c r="H13" i="1"/>
  <c r="H12" i="1"/>
  <c r="I21" i="1" s="1"/>
  <c r="H10" i="1"/>
  <c r="H9" i="1"/>
  <c r="H8" i="1"/>
  <c r="H7" i="1"/>
  <c r="H6" i="1"/>
  <c r="F6" i="1"/>
  <c r="H5" i="1"/>
  <c r="F5" i="1"/>
  <c r="H4" i="1"/>
  <c r="F4" i="1"/>
  <c r="H3" i="1"/>
  <c r="I11" i="1"/>
</calcChain>
</file>

<file path=xl/sharedStrings.xml><?xml version="1.0" encoding="utf-8"?>
<sst xmlns="http://schemas.openxmlformats.org/spreadsheetml/2006/main" count="121" uniqueCount="89">
  <si>
    <t>Hari</t>
  </si>
  <si>
    <t>Tanggal</t>
  </si>
  <si>
    <t>Uraian</t>
  </si>
  <si>
    <t>Jam Mulai</t>
  </si>
  <si>
    <t>Jam Selesai</t>
  </si>
  <si>
    <t>Point</t>
  </si>
  <si>
    <t>No</t>
  </si>
  <si>
    <t>Nama Aktivitas</t>
  </si>
  <si>
    <t>Satuan</t>
  </si>
  <si>
    <t xml:space="preserve">Senin </t>
  </si>
  <si>
    <t>Mengidentifikasi</t>
  </si>
  <si>
    <t>per berkas/per data</t>
  </si>
  <si>
    <t>Mengkoordinasikan</t>
  </si>
  <si>
    <t>Memverifikasi</t>
  </si>
  <si>
    <t>Mengatur</t>
  </si>
  <si>
    <t>per kegiatan/per permasalahan</t>
  </si>
  <si>
    <t>Menyimpan</t>
  </si>
  <si>
    <t>Menginventaris</t>
  </si>
  <si>
    <t>per data kegiatan</t>
  </si>
  <si>
    <t>Mengumpulkan bahan/data</t>
  </si>
  <si>
    <t>Memeriksa</t>
  </si>
  <si>
    <t>per data/barang</t>
  </si>
  <si>
    <t>Mencatat</t>
  </si>
  <si>
    <t>Mengecek</t>
  </si>
  <si>
    <t>per lokasi/per kegiatan</t>
  </si>
  <si>
    <t>Menyajikan data/laporan</t>
  </si>
  <si>
    <t>per kegiatan</t>
  </si>
  <si>
    <t>Mengelompokkan</t>
  </si>
  <si>
    <t>Menyiapkan data/dokumen/laporan</t>
  </si>
  <si>
    <t>per data/bahan/kegiatan/lokasi</t>
  </si>
  <si>
    <t>Membukukan</t>
  </si>
  <si>
    <t>Merawat</t>
  </si>
  <si>
    <t>Selasa</t>
  </si>
  <si>
    <t>per data/per kegiatan</t>
  </si>
  <si>
    <t>Menyortir</t>
  </si>
  <si>
    <t>Merekapitulasi</t>
  </si>
  <si>
    <t>Melakukan pemeliharaan</t>
  </si>
  <si>
    <t>Menyusun Data/Bahan</t>
  </si>
  <si>
    <t>per data/bahan/laporan</t>
  </si>
  <si>
    <t>Memindahkan</t>
  </si>
  <si>
    <t>per surat masuk/per kegiatan</t>
  </si>
  <si>
    <t>Menyebarluaskan</t>
  </si>
  <si>
    <t>per berkas/data</t>
  </si>
  <si>
    <t>Memandu</t>
  </si>
  <si>
    <t>per data</t>
  </si>
  <si>
    <t>Mendokumentasikan</t>
  </si>
  <si>
    <t>Mengarsipkan</t>
  </si>
  <si>
    <t>per obyek kerja/per kegiatan</t>
  </si>
  <si>
    <t>Memfotocopy</t>
  </si>
  <si>
    <t>Menghimpun</t>
  </si>
  <si>
    <t>Rabu</t>
  </si>
  <si>
    <t>Mengklarifikasi</t>
  </si>
  <si>
    <t>per permasalahan</t>
  </si>
  <si>
    <t>Mengkonsultasikan</t>
  </si>
  <si>
    <t>Memasukkan</t>
  </si>
  <si>
    <t>Memotret</t>
  </si>
  <si>
    <t>Menerima Tamu</t>
  </si>
  <si>
    <t>Mencetak</t>
  </si>
  <si>
    <t>per dokumen/berkas</t>
  </si>
  <si>
    <t>Mengajukan</t>
  </si>
  <si>
    <t>per kunjungan</t>
  </si>
  <si>
    <t>Melayani</t>
  </si>
  <si>
    <t>Mengurus surat-surat</t>
  </si>
  <si>
    <t>Melaksanakan Tugas Lain</t>
  </si>
  <si>
    <t>Kamis</t>
  </si>
  <si>
    <t>Mengirimkan surat</t>
  </si>
  <si>
    <t>per jam</t>
  </si>
  <si>
    <t>Mengetik</t>
  </si>
  <si>
    <t>per surat/per dokumen</t>
  </si>
  <si>
    <t>per dokumen</t>
  </si>
  <si>
    <t>Mengontrol</t>
  </si>
  <si>
    <t>per ajuan</t>
  </si>
  <si>
    <t>Mendampingi</t>
  </si>
  <si>
    <t>Menyetorkan</t>
  </si>
  <si>
    <t>per Surat Tanda Setoran (per STS)</t>
  </si>
  <si>
    <t>Mendistribusikan</t>
  </si>
  <si>
    <t>per lokasi</t>
  </si>
  <si>
    <t>Menyampaikan Permasalahan</t>
  </si>
  <si>
    <t>Mengagenda</t>
  </si>
  <si>
    <t>per data/surat</t>
  </si>
  <si>
    <t>Jum'at</t>
  </si>
  <si>
    <t>perlokasi/per kegiatan</t>
  </si>
  <si>
    <t>Mengerjakan</t>
  </si>
  <si>
    <t>Menggolongkan</t>
  </si>
  <si>
    <t>per kegiatan/per hari</t>
  </si>
  <si>
    <t>Menyalin</t>
  </si>
  <si>
    <t>per tema/per kegiatan</t>
  </si>
  <si>
    <t>Menghubungi</t>
  </si>
  <si>
    <t>per 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</si>
</sst>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2" borderId="0" xfId="0" applyFill="1"/>
    <xf numFmtId="0" fontId="4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/>
    <xf numFmtId="15" fontId="0" fillId="2" borderId="6" xfId="0" applyNumberFormat="1" applyFill="1" applyBorder="1"/>
    <xf numFmtId="1" fontId="0" fillId="2" borderId="1" xfId="0" applyNumberFormat="1" applyFill="1" applyBorder="1"/>
    <xf numFmtId="15" fontId="0" fillId="2" borderId="3" xfId="0" applyNumberFormat="1" applyFill="1" applyBorder="1"/>
    <xf numFmtId="15" fontId="0" fillId="2" borderId="2" xfId="0" applyNumberFormat="1" applyFill="1" applyBorder="1"/>
    <xf numFmtId="20" fontId="0" fillId="2" borderId="4" xfId="0" applyNumberFormat="1" applyFill="1" applyBorder="1"/>
    <xf numFmtId="0" fontId="0" fillId="2" borderId="4" xfId="0" applyFill="1" applyBorder="1"/>
    <xf numFmtId="164" fontId="0" fillId="2" borderId="0" xfId="1" applyFont="1" applyFill="1"/>
    <xf numFmtId="0" fontId="0" fillId="2" borderId="7" xfId="0" applyFill="1" applyBorder="1"/>
    <xf numFmtId="0" fontId="0" fillId="2" borderId="7" xfId="0" applyFill="1" applyBorder="1" applyAlignment="1">
      <alignment vertical="center"/>
    </xf>
    <xf numFmtId="0" fontId="0" fillId="2" borderId="6" xfId="0" applyFill="1" applyBorder="1"/>
    <xf numFmtId="0" fontId="0" fillId="2" borderId="3" xfId="0" applyFill="1" applyBorder="1"/>
    <xf numFmtId="0" fontId="0" fillId="2" borderId="2" xfId="0" applyFill="1" applyBorder="1"/>
    <xf numFmtId="164" fontId="0" fillId="2" borderId="0" xfId="0" applyNumberFormat="1" applyFill="1"/>
    <xf numFmtId="0" fontId="0" fillId="2" borderId="8" xfId="0" applyFill="1" applyBorder="1"/>
    <xf numFmtId="0" fontId="0" fillId="2" borderId="8" xfId="0" applyFill="1" applyBorder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2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B18" sqref="B18"/>
    </sheetView>
  </sheetViews>
  <sheetFormatPr defaultRowHeight="15" x14ac:dyDescent="0.25"/>
  <cols>
    <col min="1" max="1" width="5.28515625" style="5" customWidth="1"/>
    <col min="2" max="2" width="31.28515625" style="5" customWidth="1"/>
    <col min="3" max="3" width="30.5703125" style="5" customWidth="1"/>
    <col min="4" max="4" width="9.5703125" style="5" customWidth="1"/>
  </cols>
  <sheetData>
    <row r="1" spans="1:4" x14ac:dyDescent="0.25">
      <c r="A1" s="6" t="s">
        <v>6</v>
      </c>
      <c r="B1" s="7" t="s">
        <v>7</v>
      </c>
      <c r="C1" s="7" t="s">
        <v>8</v>
      </c>
      <c r="D1" s="7"/>
    </row>
    <row r="2" spans="1:4" x14ac:dyDescent="0.25">
      <c r="A2" s="16">
        <v>1</v>
      </c>
      <c r="B2" s="17" t="s">
        <v>10</v>
      </c>
      <c r="C2" s="17" t="s">
        <v>11</v>
      </c>
      <c r="D2" s="17">
        <v>60</v>
      </c>
    </row>
    <row r="3" spans="1:4" x14ac:dyDescent="0.25">
      <c r="A3" s="22">
        <v>2</v>
      </c>
      <c r="B3" s="23" t="s">
        <v>13</v>
      </c>
      <c r="C3" s="23" t="s">
        <v>11</v>
      </c>
      <c r="D3" s="23">
        <v>60</v>
      </c>
    </row>
    <row r="4" spans="1:4" x14ac:dyDescent="0.25">
      <c r="A4" s="22">
        <v>3</v>
      </c>
      <c r="B4" s="23" t="s">
        <v>12</v>
      </c>
      <c r="C4" s="23" t="s">
        <v>15</v>
      </c>
      <c r="D4" s="23">
        <v>65</v>
      </c>
    </row>
    <row r="5" spans="1:4" x14ac:dyDescent="0.25">
      <c r="A5" s="22">
        <v>4</v>
      </c>
      <c r="B5" s="23" t="s">
        <v>17</v>
      </c>
      <c r="C5" s="23" t="s">
        <v>18</v>
      </c>
      <c r="D5" s="23">
        <v>45</v>
      </c>
    </row>
    <row r="6" spans="1:4" x14ac:dyDescent="0.25">
      <c r="A6" s="22">
        <v>5</v>
      </c>
      <c r="B6" s="23" t="s">
        <v>20</v>
      </c>
      <c r="C6" s="23" t="s">
        <v>21</v>
      </c>
      <c r="D6" s="23">
        <v>60</v>
      </c>
    </row>
    <row r="7" spans="1:4" x14ac:dyDescent="0.25">
      <c r="A7" s="22">
        <v>6</v>
      </c>
      <c r="B7" s="23" t="s">
        <v>23</v>
      </c>
      <c r="C7" s="23" t="s">
        <v>24</v>
      </c>
      <c r="D7" s="23">
        <v>50</v>
      </c>
    </row>
    <row r="8" spans="1:4" x14ac:dyDescent="0.25">
      <c r="A8" s="22">
        <v>7</v>
      </c>
      <c r="B8" s="23" t="s">
        <v>14</v>
      </c>
      <c r="C8" s="23" t="s">
        <v>26</v>
      </c>
      <c r="D8" s="23">
        <v>50</v>
      </c>
    </row>
    <row r="9" spans="1:4" x14ac:dyDescent="0.25">
      <c r="A9" s="22">
        <v>8</v>
      </c>
      <c r="B9" s="23" t="s">
        <v>28</v>
      </c>
      <c r="C9" s="23" t="s">
        <v>29</v>
      </c>
      <c r="D9" s="23">
        <v>50</v>
      </c>
    </row>
    <row r="10" spans="1:4" x14ac:dyDescent="0.25">
      <c r="A10" s="22">
        <v>9</v>
      </c>
      <c r="B10" s="23" t="s">
        <v>16</v>
      </c>
      <c r="C10" s="23" t="s">
        <v>21</v>
      </c>
      <c r="D10" s="23">
        <v>40</v>
      </c>
    </row>
    <row r="11" spans="1:4" x14ac:dyDescent="0.25">
      <c r="A11" s="22">
        <v>10</v>
      </c>
      <c r="B11" s="23" t="s">
        <v>31</v>
      </c>
      <c r="C11" s="23" t="s">
        <v>26</v>
      </c>
      <c r="D11" s="23">
        <v>50</v>
      </c>
    </row>
    <row r="12" spans="1:4" x14ac:dyDescent="0.25">
      <c r="A12" s="16">
        <v>11</v>
      </c>
      <c r="B12" s="17" t="s">
        <v>19</v>
      </c>
      <c r="C12" s="17" t="s">
        <v>33</v>
      </c>
      <c r="D12" s="17">
        <v>50</v>
      </c>
    </row>
    <row r="13" spans="1:4" x14ac:dyDescent="0.25">
      <c r="A13" s="22">
        <v>12</v>
      </c>
      <c r="B13" s="23" t="s">
        <v>35</v>
      </c>
      <c r="C13" s="23" t="s">
        <v>11</v>
      </c>
      <c r="D13" s="23">
        <v>50</v>
      </c>
    </row>
    <row r="14" spans="1:4" x14ac:dyDescent="0.25">
      <c r="A14" s="22">
        <v>13</v>
      </c>
      <c r="B14" s="23" t="s">
        <v>37</v>
      </c>
      <c r="C14" s="23" t="s">
        <v>38</v>
      </c>
      <c r="D14" s="23">
        <v>50</v>
      </c>
    </row>
    <row r="15" spans="1:4" x14ac:dyDescent="0.25">
      <c r="A15" s="22">
        <v>14</v>
      </c>
      <c r="B15" s="23" t="s">
        <v>22</v>
      </c>
      <c r="C15" s="23" t="s">
        <v>40</v>
      </c>
      <c r="D15" s="23">
        <v>40</v>
      </c>
    </row>
    <row r="16" spans="1:4" x14ac:dyDescent="0.25">
      <c r="A16" s="22">
        <v>15</v>
      </c>
      <c r="B16" s="23" t="s">
        <v>25</v>
      </c>
      <c r="C16" s="23" t="s">
        <v>42</v>
      </c>
      <c r="D16" s="23">
        <v>50</v>
      </c>
    </row>
    <row r="17" spans="1:4" x14ac:dyDescent="0.25">
      <c r="A17" s="22">
        <v>16</v>
      </c>
      <c r="B17" s="23" t="s">
        <v>34</v>
      </c>
      <c r="C17" s="23" t="s">
        <v>44</v>
      </c>
      <c r="D17" s="23">
        <v>40</v>
      </c>
    </row>
    <row r="18" spans="1:4" x14ac:dyDescent="0.25">
      <c r="A18" s="22">
        <v>17</v>
      </c>
      <c r="B18" s="23" t="s">
        <v>45</v>
      </c>
      <c r="C18" s="23" t="s">
        <v>26</v>
      </c>
      <c r="D18" s="23">
        <v>50</v>
      </c>
    </row>
    <row r="19" spans="1:4" x14ac:dyDescent="0.25">
      <c r="A19" s="22">
        <v>18</v>
      </c>
      <c r="B19" s="23" t="s">
        <v>36</v>
      </c>
      <c r="C19" s="23" t="s">
        <v>47</v>
      </c>
      <c r="D19" s="23">
        <v>50</v>
      </c>
    </row>
    <row r="20" spans="1:4" x14ac:dyDescent="0.25">
      <c r="A20" s="22">
        <v>19</v>
      </c>
      <c r="B20" s="23" t="s">
        <v>49</v>
      </c>
      <c r="C20" s="23" t="s">
        <v>33</v>
      </c>
      <c r="D20" s="23">
        <v>50</v>
      </c>
    </row>
    <row r="21" spans="1:4" x14ac:dyDescent="0.25">
      <c r="A21" s="22">
        <v>20</v>
      </c>
      <c r="B21" s="23" t="s">
        <v>27</v>
      </c>
      <c r="C21" s="23" t="s">
        <v>33</v>
      </c>
      <c r="D21" s="23">
        <v>45</v>
      </c>
    </row>
    <row r="22" spans="1:4" x14ac:dyDescent="0.25">
      <c r="A22" s="16">
        <v>21</v>
      </c>
      <c r="B22" s="17" t="s">
        <v>51</v>
      </c>
      <c r="C22" s="17" t="s">
        <v>52</v>
      </c>
      <c r="D22" s="17">
        <v>50</v>
      </c>
    </row>
    <row r="23" spans="1:4" x14ac:dyDescent="0.25">
      <c r="A23" s="22">
        <v>22</v>
      </c>
      <c r="B23" s="23" t="s">
        <v>53</v>
      </c>
      <c r="C23" s="23" t="s">
        <v>52</v>
      </c>
      <c r="D23" s="23">
        <v>55</v>
      </c>
    </row>
    <row r="24" spans="1:4" x14ac:dyDescent="0.25">
      <c r="A24" s="22">
        <v>23</v>
      </c>
      <c r="B24" s="23" t="s">
        <v>55</v>
      </c>
      <c r="C24" s="23" t="s">
        <v>26</v>
      </c>
      <c r="D24" s="23">
        <v>50</v>
      </c>
    </row>
    <row r="25" spans="1:4" x14ac:dyDescent="0.25">
      <c r="A25" s="22">
        <v>24</v>
      </c>
      <c r="B25" s="23" t="s">
        <v>39</v>
      </c>
      <c r="C25" s="23" t="s">
        <v>24</v>
      </c>
      <c r="D25" s="23">
        <v>40</v>
      </c>
    </row>
    <row r="26" spans="1:4" x14ac:dyDescent="0.25">
      <c r="A26" s="22">
        <v>25</v>
      </c>
      <c r="B26" s="23" t="s">
        <v>41</v>
      </c>
      <c r="C26" s="23" t="s">
        <v>26</v>
      </c>
      <c r="D26" s="23">
        <v>50</v>
      </c>
    </row>
    <row r="27" spans="1:4" x14ac:dyDescent="0.25">
      <c r="A27" s="22">
        <v>26</v>
      </c>
      <c r="B27" s="23" t="s">
        <v>54</v>
      </c>
      <c r="C27" s="23" t="s">
        <v>58</v>
      </c>
      <c r="D27" s="23">
        <v>40</v>
      </c>
    </row>
    <row r="28" spans="1:4" x14ac:dyDescent="0.25">
      <c r="A28" s="22">
        <v>27</v>
      </c>
      <c r="B28" s="23" t="s">
        <v>56</v>
      </c>
      <c r="C28" s="23" t="s">
        <v>60</v>
      </c>
      <c r="D28" s="23">
        <v>50</v>
      </c>
    </row>
    <row r="29" spans="1:4" x14ac:dyDescent="0.25">
      <c r="A29" s="22">
        <v>28</v>
      </c>
      <c r="B29" s="23" t="s">
        <v>62</v>
      </c>
      <c r="C29" s="23" t="s">
        <v>26</v>
      </c>
      <c r="D29" s="23">
        <v>40</v>
      </c>
    </row>
    <row r="30" spans="1:4" x14ac:dyDescent="0.25">
      <c r="A30" s="22">
        <v>29</v>
      </c>
      <c r="B30" s="23" t="s">
        <v>43</v>
      </c>
      <c r="C30" s="23" t="s">
        <v>26</v>
      </c>
      <c r="D30" s="23">
        <v>50</v>
      </c>
    </row>
    <row r="31" spans="1:4" x14ac:dyDescent="0.25">
      <c r="A31" s="22">
        <v>30</v>
      </c>
      <c r="B31" s="23" t="s">
        <v>57</v>
      </c>
      <c r="C31" s="23" t="s">
        <v>26</v>
      </c>
      <c r="D31" s="23">
        <v>50</v>
      </c>
    </row>
    <row r="32" spans="1:4" x14ac:dyDescent="0.25">
      <c r="A32" s="16">
        <v>31</v>
      </c>
      <c r="B32" s="17" t="s">
        <v>65</v>
      </c>
      <c r="C32" s="17" t="s">
        <v>66</v>
      </c>
      <c r="D32" s="17">
        <v>50</v>
      </c>
    </row>
    <row r="33" spans="1:4" x14ac:dyDescent="0.25">
      <c r="A33" s="22">
        <v>32</v>
      </c>
      <c r="B33" s="23" t="s">
        <v>67</v>
      </c>
      <c r="C33" s="23" t="s">
        <v>68</v>
      </c>
      <c r="D33" s="23">
        <v>40</v>
      </c>
    </row>
    <row r="34" spans="1:4" x14ac:dyDescent="0.25">
      <c r="A34" s="22">
        <v>33</v>
      </c>
      <c r="B34" s="23" t="s">
        <v>30</v>
      </c>
      <c r="C34" s="23" t="s">
        <v>69</v>
      </c>
      <c r="D34" s="23">
        <v>55</v>
      </c>
    </row>
    <row r="35" spans="1:4" x14ac:dyDescent="0.25">
      <c r="A35" s="22">
        <v>34</v>
      </c>
      <c r="B35" s="23" t="s">
        <v>70</v>
      </c>
      <c r="C35" s="23" t="s">
        <v>26</v>
      </c>
      <c r="D35" s="23">
        <v>55</v>
      </c>
    </row>
    <row r="36" spans="1:4" x14ac:dyDescent="0.25">
      <c r="A36" s="22">
        <v>35</v>
      </c>
      <c r="B36" s="23" t="s">
        <v>46</v>
      </c>
      <c r="C36" s="23" t="s">
        <v>69</v>
      </c>
      <c r="D36" s="23">
        <v>40</v>
      </c>
    </row>
    <row r="37" spans="1:4" x14ac:dyDescent="0.25">
      <c r="A37" s="22">
        <v>36</v>
      </c>
      <c r="B37" s="23" t="s">
        <v>59</v>
      </c>
      <c r="C37" s="23" t="s">
        <v>71</v>
      </c>
      <c r="D37" s="23">
        <v>50</v>
      </c>
    </row>
    <row r="38" spans="1:4" x14ac:dyDescent="0.25">
      <c r="A38" s="22">
        <v>37</v>
      </c>
      <c r="B38" s="23" t="s">
        <v>73</v>
      </c>
      <c r="C38" s="23" t="s">
        <v>74</v>
      </c>
      <c r="D38" s="23">
        <v>5</v>
      </c>
    </row>
    <row r="39" spans="1:4" x14ac:dyDescent="0.25">
      <c r="A39" s="22">
        <v>38</v>
      </c>
      <c r="B39" s="23" t="s">
        <v>75</v>
      </c>
      <c r="C39" s="23" t="s">
        <v>76</v>
      </c>
      <c r="D39" s="23">
        <v>50</v>
      </c>
    </row>
    <row r="40" spans="1:4" x14ac:dyDescent="0.25">
      <c r="A40" s="22">
        <v>39</v>
      </c>
      <c r="B40" s="23" t="s">
        <v>77</v>
      </c>
      <c r="C40" s="23" t="s">
        <v>52</v>
      </c>
      <c r="D40" s="23">
        <v>50</v>
      </c>
    </row>
    <row r="41" spans="1:4" x14ac:dyDescent="0.25">
      <c r="A41" s="22">
        <v>40</v>
      </c>
      <c r="B41" s="23" t="s">
        <v>78</v>
      </c>
      <c r="C41" s="23" t="s">
        <v>79</v>
      </c>
      <c r="D41" s="23">
        <v>30</v>
      </c>
    </row>
    <row r="42" spans="1:4" x14ac:dyDescent="0.25">
      <c r="A42" s="22">
        <v>41</v>
      </c>
      <c r="B42" s="23" t="s">
        <v>72</v>
      </c>
      <c r="C42" s="23" t="s">
        <v>81</v>
      </c>
      <c r="D42" s="23">
        <v>60</v>
      </c>
    </row>
    <row r="43" spans="1:4" x14ac:dyDescent="0.25">
      <c r="A43" s="22">
        <v>42</v>
      </c>
      <c r="B43" s="23" t="s">
        <v>82</v>
      </c>
      <c r="C43" s="23" t="s">
        <v>26</v>
      </c>
      <c r="D43" s="23">
        <v>50</v>
      </c>
    </row>
    <row r="44" spans="1:4" x14ac:dyDescent="0.25">
      <c r="A44" s="22">
        <v>43</v>
      </c>
      <c r="B44" s="23" t="s">
        <v>83</v>
      </c>
      <c r="C44" s="23" t="s">
        <v>11</v>
      </c>
      <c r="D44" s="23">
        <v>40</v>
      </c>
    </row>
    <row r="45" spans="1:4" x14ac:dyDescent="0.25">
      <c r="A45" s="22">
        <v>44</v>
      </c>
      <c r="B45" s="23" t="s">
        <v>61</v>
      </c>
      <c r="C45" s="23" t="s">
        <v>84</v>
      </c>
      <c r="D45" s="23">
        <v>50</v>
      </c>
    </row>
    <row r="46" spans="1:4" x14ac:dyDescent="0.25">
      <c r="A46" s="28">
        <v>45</v>
      </c>
      <c r="B46" s="29" t="s">
        <v>85</v>
      </c>
      <c r="C46" s="29" t="s">
        <v>86</v>
      </c>
      <c r="D46" s="29">
        <v>40</v>
      </c>
    </row>
    <row r="47" spans="1:4" x14ac:dyDescent="0.25">
      <c r="A47" s="16">
        <v>46</v>
      </c>
      <c r="B47" s="17" t="s">
        <v>48</v>
      </c>
      <c r="C47" s="17" t="s">
        <v>26</v>
      </c>
      <c r="D47" s="17">
        <v>40</v>
      </c>
    </row>
    <row r="48" spans="1:4" x14ac:dyDescent="0.25">
      <c r="A48" s="22">
        <v>47</v>
      </c>
      <c r="B48" s="23" t="s">
        <v>87</v>
      </c>
      <c r="C48" s="23" t="s">
        <v>88</v>
      </c>
      <c r="D48" s="23">
        <v>30</v>
      </c>
    </row>
    <row r="49" spans="1:4" x14ac:dyDescent="0.25">
      <c r="A49" s="22">
        <v>48</v>
      </c>
      <c r="B49" s="23" t="s">
        <v>63</v>
      </c>
      <c r="C49" s="23" t="s">
        <v>26</v>
      </c>
      <c r="D49" s="23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C1" workbookViewId="0">
      <selection activeCell="H3" sqref="H3"/>
    </sheetView>
  </sheetViews>
  <sheetFormatPr defaultRowHeight="15" x14ac:dyDescent="0.25"/>
  <cols>
    <col min="1" max="1" width="7.5703125" style="5" customWidth="1"/>
    <col min="2" max="2" width="9.140625" style="5"/>
    <col min="3" max="3" width="4.5703125" style="5" customWidth="1"/>
    <col min="4" max="4" width="28.85546875" style="5" customWidth="1"/>
    <col min="5" max="5" width="67.7109375" style="5" customWidth="1"/>
    <col min="6" max="6" width="11" style="5" customWidth="1"/>
    <col min="7" max="7" width="9.85546875" style="5" customWidth="1"/>
    <col min="8" max="8" width="8.140625" style="5" customWidth="1"/>
    <col min="9" max="16384" width="9.140625" style="5"/>
  </cols>
  <sheetData>
    <row r="1" spans="1:10" ht="31.5" x14ac:dyDescent="0.25">
      <c r="A1" s="1" t="s">
        <v>0</v>
      </c>
      <c r="B1" s="2" t="s">
        <v>1</v>
      </c>
      <c r="C1" s="30" t="s">
        <v>2</v>
      </c>
      <c r="D1" s="31"/>
      <c r="E1" s="32"/>
      <c r="F1" s="3" t="s">
        <v>3</v>
      </c>
      <c r="G1" s="3" t="s">
        <v>4</v>
      </c>
      <c r="H1" s="4" t="s">
        <v>5</v>
      </c>
    </row>
    <row r="2" spans="1:10" x14ac:dyDescent="0.25">
      <c r="A2" s="8" t="s">
        <v>9</v>
      </c>
      <c r="B2" s="9">
        <v>42008</v>
      </c>
      <c r="C2" s="10">
        <v>1</v>
      </c>
      <c r="D2" s="11"/>
      <c r="E2" s="12"/>
      <c r="F2" s="13">
        <v>0.29166666666666669</v>
      </c>
      <c r="G2" s="13"/>
      <c r="H2" s="14" t="e">
        <f>VLOOKUP(D2,'rincian aktivitas'!$B$2:$D$49,3,0)</f>
        <v>#N/A</v>
      </c>
      <c r="J2" s="15"/>
    </row>
    <row r="3" spans="1:10" x14ac:dyDescent="0.25">
      <c r="A3" s="8"/>
      <c r="B3" s="18"/>
      <c r="C3" s="10">
        <v>2</v>
      </c>
      <c r="D3" s="19"/>
      <c r="E3" s="20"/>
      <c r="F3" s="13">
        <f>G2</f>
        <v>0</v>
      </c>
      <c r="G3" s="13"/>
      <c r="H3" s="14" t="e">
        <f>VLOOKUP(D3,'rincian aktivitas'!$B$2:$D$49,3,0)</f>
        <v>#N/A</v>
      </c>
      <c r="J3" s="21"/>
    </row>
    <row r="4" spans="1:10" x14ac:dyDescent="0.25">
      <c r="A4" s="8"/>
      <c r="B4" s="18"/>
      <c r="C4" s="10">
        <v>3</v>
      </c>
      <c r="D4" s="19"/>
      <c r="E4" s="20"/>
      <c r="F4" s="13">
        <f>G3</f>
        <v>0</v>
      </c>
      <c r="G4" s="13"/>
      <c r="H4" s="14" t="e">
        <f>VLOOKUP(D4,'rincian aktivitas'!$B$2:$D$49,3,0)</f>
        <v>#N/A</v>
      </c>
      <c r="J4" s="21"/>
    </row>
    <row r="5" spans="1:10" x14ac:dyDescent="0.25">
      <c r="A5" s="8"/>
      <c r="B5" s="18"/>
      <c r="C5" s="10">
        <v>4</v>
      </c>
      <c r="D5" s="19"/>
      <c r="E5" s="20"/>
      <c r="F5" s="13">
        <f>G4</f>
        <v>0</v>
      </c>
      <c r="G5" s="13"/>
      <c r="H5" s="14" t="e">
        <f>VLOOKUP(D5,'rincian aktivitas'!$B$2:$D$49,3,0)</f>
        <v>#N/A</v>
      </c>
    </row>
    <row r="6" spans="1:10" x14ac:dyDescent="0.25">
      <c r="A6" s="8"/>
      <c r="B6" s="18"/>
      <c r="C6" s="10">
        <v>5</v>
      </c>
      <c r="D6" s="19"/>
      <c r="E6" s="20"/>
      <c r="F6" s="13">
        <f>G5</f>
        <v>0</v>
      </c>
      <c r="G6" s="13"/>
      <c r="H6" s="14" t="e">
        <f>VLOOKUP(D6,'rincian aktivitas'!$B$2:$D$49,3,0)</f>
        <v>#N/A</v>
      </c>
    </row>
    <row r="7" spans="1:10" x14ac:dyDescent="0.25">
      <c r="A7" s="8"/>
      <c r="B7" s="18"/>
      <c r="C7" s="10">
        <v>6</v>
      </c>
      <c r="D7" s="19"/>
      <c r="E7" s="20"/>
      <c r="F7" s="13">
        <f>G6</f>
        <v>0</v>
      </c>
      <c r="G7" s="13"/>
      <c r="H7" s="14" t="e">
        <f>VLOOKUP(D7,'rincian aktivitas'!$B$2:$D$49,3,0)</f>
        <v>#N/A</v>
      </c>
    </row>
    <row r="8" spans="1:10" x14ac:dyDescent="0.25">
      <c r="A8" s="8"/>
      <c r="B8" s="18"/>
      <c r="C8" s="10">
        <v>7</v>
      </c>
      <c r="D8" s="19"/>
      <c r="E8" s="20"/>
      <c r="F8" s="13">
        <f>G7</f>
        <v>0</v>
      </c>
      <c r="G8" s="13"/>
      <c r="H8" s="14" t="e">
        <f>VLOOKUP(D8,'rincian aktivitas'!$B$2:$D$49,3,0)</f>
        <v>#N/A</v>
      </c>
    </row>
    <row r="9" spans="1:10" x14ac:dyDescent="0.25">
      <c r="A9" s="8"/>
      <c r="B9" s="18"/>
      <c r="C9" s="10">
        <v>8</v>
      </c>
      <c r="D9" s="19"/>
      <c r="E9" s="20"/>
      <c r="F9" s="13">
        <f>G8</f>
        <v>0</v>
      </c>
      <c r="G9" s="13"/>
      <c r="H9" s="14" t="e">
        <f>VLOOKUP(D9,'rincian aktivitas'!$B$2:$D$49,3,0)</f>
        <v>#N/A</v>
      </c>
    </row>
    <row r="10" spans="1:10" x14ac:dyDescent="0.25">
      <c r="A10" s="8"/>
      <c r="B10" s="18"/>
      <c r="C10" s="10">
        <v>9</v>
      </c>
      <c r="D10" s="19"/>
      <c r="E10" s="20"/>
      <c r="F10" s="13">
        <f>G9</f>
        <v>0</v>
      </c>
      <c r="G10" s="13"/>
      <c r="H10" s="14" t="e">
        <f>VLOOKUP(D10,'rincian aktivitas'!$B$2:$D$49,3,0)</f>
        <v>#N/A</v>
      </c>
    </row>
    <row r="11" spans="1:10" x14ac:dyDescent="0.25">
      <c r="A11" s="24"/>
      <c r="B11" s="25"/>
      <c r="C11" s="26"/>
      <c r="D11" s="19"/>
      <c r="E11" s="20"/>
      <c r="F11" s="14"/>
      <c r="G11" s="14"/>
      <c r="H11" s="14"/>
      <c r="I11" s="5" t="e">
        <f>SUM(H2:H10)</f>
        <v>#N/A</v>
      </c>
    </row>
    <row r="12" spans="1:10" x14ac:dyDescent="0.25">
      <c r="A12" s="8" t="s">
        <v>32</v>
      </c>
      <c r="B12" s="9">
        <f>B2+1</f>
        <v>42009</v>
      </c>
      <c r="C12" s="10">
        <v>1</v>
      </c>
      <c r="D12" s="11"/>
      <c r="E12" s="12"/>
      <c r="F12" s="13">
        <v>0.29166666666666669</v>
      </c>
      <c r="G12" s="13"/>
      <c r="H12" s="14" t="e">
        <f>VLOOKUP(D12,'rincian aktivitas'!$B$2:$D$49,3,0)</f>
        <v>#N/A</v>
      </c>
      <c r="J12" s="15"/>
    </row>
    <row r="13" spans="1:10" x14ac:dyDescent="0.25">
      <c r="A13" s="8"/>
      <c r="B13" s="18"/>
      <c r="C13" s="10">
        <v>2</v>
      </c>
      <c r="D13" s="19"/>
      <c r="E13" s="20"/>
      <c r="F13" s="13">
        <f>G12</f>
        <v>0</v>
      </c>
      <c r="G13" s="13"/>
      <c r="H13" s="14" t="e">
        <f>VLOOKUP(D13,'rincian aktivitas'!$B$2:$D$49,3,0)</f>
        <v>#N/A</v>
      </c>
      <c r="J13" s="21"/>
    </row>
    <row r="14" spans="1:10" x14ac:dyDescent="0.25">
      <c r="A14" s="8"/>
      <c r="B14" s="18"/>
      <c r="C14" s="10">
        <v>3</v>
      </c>
      <c r="D14" s="19"/>
      <c r="E14" s="20"/>
      <c r="F14" s="13">
        <f>G13</f>
        <v>0</v>
      </c>
      <c r="G14" s="13"/>
      <c r="H14" s="14" t="e">
        <f>VLOOKUP(D14,'rincian aktivitas'!$B$2:$D$49,3,0)</f>
        <v>#N/A</v>
      </c>
      <c r="J14" s="21"/>
    </row>
    <row r="15" spans="1:10" x14ac:dyDescent="0.25">
      <c r="A15" s="8"/>
      <c r="B15" s="18"/>
      <c r="C15" s="10">
        <v>4</v>
      </c>
      <c r="D15" s="19"/>
      <c r="E15" s="20"/>
      <c r="F15" s="13">
        <f>G14</f>
        <v>0</v>
      </c>
      <c r="G15" s="13"/>
      <c r="H15" s="14" t="e">
        <f>VLOOKUP(D15,'rincian aktivitas'!$B$2:$D$49,3,0)</f>
        <v>#N/A</v>
      </c>
    </row>
    <row r="16" spans="1:10" x14ac:dyDescent="0.25">
      <c r="A16" s="8"/>
      <c r="B16" s="18"/>
      <c r="C16" s="10">
        <v>5</v>
      </c>
      <c r="D16" s="19"/>
      <c r="E16" s="20"/>
      <c r="F16" s="13">
        <f>G15</f>
        <v>0</v>
      </c>
      <c r="G16" s="13"/>
      <c r="H16" s="14" t="e">
        <f>VLOOKUP(D16,'rincian aktivitas'!$B$2:$D$49,3,0)</f>
        <v>#N/A</v>
      </c>
    </row>
    <row r="17" spans="1:10" x14ac:dyDescent="0.25">
      <c r="A17" s="8"/>
      <c r="B17" s="18"/>
      <c r="C17" s="10">
        <v>6</v>
      </c>
      <c r="D17" s="19"/>
      <c r="E17" s="20"/>
      <c r="F17" s="13">
        <f>G16</f>
        <v>0</v>
      </c>
      <c r="G17" s="13"/>
      <c r="H17" s="14" t="e">
        <f>VLOOKUP(D17,'rincian aktivitas'!$B$2:$D$49,3,0)</f>
        <v>#N/A</v>
      </c>
    </row>
    <row r="18" spans="1:10" x14ac:dyDescent="0.25">
      <c r="A18" s="8"/>
      <c r="B18" s="18"/>
      <c r="C18" s="10">
        <v>7</v>
      </c>
      <c r="D18" s="19"/>
      <c r="E18" s="20"/>
      <c r="F18" s="13">
        <f>G17</f>
        <v>0</v>
      </c>
      <c r="G18" s="13"/>
      <c r="H18" s="14" t="e">
        <f>VLOOKUP(D18,'rincian aktivitas'!$B$2:$D$49,3,0)</f>
        <v>#N/A</v>
      </c>
    </row>
    <row r="19" spans="1:10" x14ac:dyDescent="0.25">
      <c r="A19" s="8"/>
      <c r="B19" s="18"/>
      <c r="C19" s="10">
        <v>8</v>
      </c>
      <c r="D19" s="19"/>
      <c r="E19" s="20"/>
      <c r="F19" s="13">
        <f>G18</f>
        <v>0</v>
      </c>
      <c r="G19" s="13"/>
      <c r="H19" s="14" t="e">
        <f>VLOOKUP(D19,'rincian aktivitas'!$B$2:$D$49,3,0)</f>
        <v>#N/A</v>
      </c>
    </row>
    <row r="20" spans="1:10" x14ac:dyDescent="0.25">
      <c r="A20" s="8"/>
      <c r="B20" s="18"/>
      <c r="C20" s="10">
        <v>9</v>
      </c>
      <c r="D20" s="19"/>
      <c r="E20" s="20"/>
      <c r="F20" s="13">
        <f>G19</f>
        <v>0</v>
      </c>
      <c r="G20" s="13"/>
      <c r="H20" s="14" t="e">
        <f>VLOOKUP(D20,'rincian aktivitas'!$B$2:$D$49,3,0)</f>
        <v>#N/A</v>
      </c>
    </row>
    <row r="21" spans="1:10" x14ac:dyDescent="0.25">
      <c r="A21" s="24"/>
      <c r="B21" s="25"/>
      <c r="C21" s="26"/>
      <c r="D21" s="19"/>
      <c r="E21" s="20"/>
      <c r="F21" s="14"/>
      <c r="G21" s="14"/>
      <c r="H21" s="14"/>
      <c r="I21" s="5" t="e">
        <f>SUM(H12:H20)</f>
        <v>#N/A</v>
      </c>
    </row>
    <row r="22" spans="1:10" x14ac:dyDescent="0.25">
      <c r="A22" s="8" t="s">
        <v>50</v>
      </c>
      <c r="B22" s="9">
        <f>B12+1</f>
        <v>42010</v>
      </c>
      <c r="C22" s="10">
        <v>1</v>
      </c>
      <c r="D22" s="11"/>
      <c r="E22" s="12"/>
      <c r="F22" s="13">
        <v>0.29166666666666669</v>
      </c>
      <c r="G22" s="13"/>
      <c r="H22" s="14" t="e">
        <f>VLOOKUP(D22,'rincian aktivitas'!$B$2:$D$49,3,0)</f>
        <v>#N/A</v>
      </c>
      <c r="J22" s="15"/>
    </row>
    <row r="23" spans="1:10" x14ac:dyDescent="0.25">
      <c r="A23" s="8"/>
      <c r="B23" s="18"/>
      <c r="C23" s="10">
        <v>2</v>
      </c>
      <c r="D23" s="19"/>
      <c r="E23" s="20"/>
      <c r="F23" s="13">
        <f>G22</f>
        <v>0</v>
      </c>
      <c r="G23" s="13"/>
      <c r="H23" s="14" t="e">
        <f>VLOOKUP(D23,'rincian aktivitas'!$B$2:$D$49,3,0)</f>
        <v>#N/A</v>
      </c>
      <c r="J23" s="21"/>
    </row>
    <row r="24" spans="1:10" x14ac:dyDescent="0.25">
      <c r="A24" s="8"/>
      <c r="B24" s="18"/>
      <c r="C24" s="10">
        <v>3</v>
      </c>
      <c r="D24" s="19"/>
      <c r="E24" s="20"/>
      <c r="F24" s="13">
        <f>G23</f>
        <v>0</v>
      </c>
      <c r="G24" s="13"/>
      <c r="H24" s="14" t="e">
        <f>VLOOKUP(D24,'rincian aktivitas'!$B$2:$D$49,3,0)</f>
        <v>#N/A</v>
      </c>
      <c r="J24" s="21"/>
    </row>
    <row r="25" spans="1:10" x14ac:dyDescent="0.25">
      <c r="A25" s="8"/>
      <c r="B25" s="18"/>
      <c r="C25" s="10">
        <v>4</v>
      </c>
      <c r="D25" s="19"/>
      <c r="E25" s="20"/>
      <c r="F25" s="13">
        <f>G24</f>
        <v>0</v>
      </c>
      <c r="G25" s="13"/>
      <c r="H25" s="14" t="e">
        <f>VLOOKUP(D25,'rincian aktivitas'!$B$2:$D$49,3,0)</f>
        <v>#N/A</v>
      </c>
    </row>
    <row r="26" spans="1:10" x14ac:dyDescent="0.25">
      <c r="A26" s="8"/>
      <c r="B26" s="18"/>
      <c r="C26" s="10">
        <v>5</v>
      </c>
      <c r="D26" s="19"/>
      <c r="E26" s="20"/>
      <c r="F26" s="13">
        <f>G25</f>
        <v>0</v>
      </c>
      <c r="G26" s="13"/>
      <c r="H26" s="14" t="e">
        <f>VLOOKUP(D26,'rincian aktivitas'!$B$2:$D$49,3,0)</f>
        <v>#N/A</v>
      </c>
    </row>
    <row r="27" spans="1:10" x14ac:dyDescent="0.25">
      <c r="A27" s="8"/>
      <c r="B27" s="18"/>
      <c r="C27" s="10">
        <v>6</v>
      </c>
      <c r="D27" s="19"/>
      <c r="E27" s="20"/>
      <c r="F27" s="13">
        <f>G26</f>
        <v>0</v>
      </c>
      <c r="G27" s="13"/>
      <c r="H27" s="14" t="e">
        <f>VLOOKUP(D27,'rincian aktivitas'!$B$2:$D$49,3,0)</f>
        <v>#N/A</v>
      </c>
    </row>
    <row r="28" spans="1:10" x14ac:dyDescent="0.25">
      <c r="A28" s="8"/>
      <c r="B28" s="18"/>
      <c r="C28" s="10">
        <v>7</v>
      </c>
      <c r="D28" s="19"/>
      <c r="E28" s="20"/>
      <c r="F28" s="13">
        <f>G27</f>
        <v>0</v>
      </c>
      <c r="G28" s="13"/>
      <c r="H28" s="14" t="e">
        <f>VLOOKUP(D28,'rincian aktivitas'!$B$2:$D$49,3,0)</f>
        <v>#N/A</v>
      </c>
    </row>
    <row r="29" spans="1:10" x14ac:dyDescent="0.25">
      <c r="A29" s="8"/>
      <c r="B29" s="18"/>
      <c r="C29" s="10">
        <v>8</v>
      </c>
      <c r="D29" s="19"/>
      <c r="E29" s="20"/>
      <c r="F29" s="13">
        <f>G28</f>
        <v>0</v>
      </c>
      <c r="G29" s="13"/>
      <c r="H29" s="14" t="e">
        <f>VLOOKUP(D29,'rincian aktivitas'!$B$2:$D$49,3,0)</f>
        <v>#N/A</v>
      </c>
    </row>
    <row r="30" spans="1:10" x14ac:dyDescent="0.25">
      <c r="A30" s="8"/>
      <c r="B30" s="18"/>
      <c r="C30" s="10">
        <v>9</v>
      </c>
      <c r="D30" s="19"/>
      <c r="E30" s="20"/>
      <c r="F30" s="13">
        <f>G29</f>
        <v>0</v>
      </c>
      <c r="G30" s="13"/>
      <c r="H30" s="14" t="e">
        <f>VLOOKUP(D30,'rincian aktivitas'!$B$2:$D$49,3,0)</f>
        <v>#N/A</v>
      </c>
    </row>
    <row r="31" spans="1:10" x14ac:dyDescent="0.25">
      <c r="A31" s="24"/>
      <c r="B31" s="25"/>
      <c r="C31" s="26"/>
      <c r="D31" s="19"/>
      <c r="E31" s="20"/>
      <c r="F31" s="14"/>
      <c r="G31" s="14"/>
      <c r="H31" s="14"/>
      <c r="I31" s="5" t="e">
        <f>SUM(H22:H30)</f>
        <v>#N/A</v>
      </c>
    </row>
    <row r="32" spans="1:10" x14ac:dyDescent="0.25">
      <c r="A32" s="8" t="s">
        <v>64</v>
      </c>
      <c r="B32" s="9">
        <f>B22+1</f>
        <v>42011</v>
      </c>
      <c r="C32" s="10">
        <v>1</v>
      </c>
      <c r="D32" s="11"/>
      <c r="E32" s="12"/>
      <c r="F32" s="13">
        <v>0.29166666666666669</v>
      </c>
      <c r="G32" s="13"/>
      <c r="H32" s="14" t="e">
        <f>VLOOKUP(D32,'rincian aktivitas'!$B$2:$D$49,3,0)</f>
        <v>#N/A</v>
      </c>
      <c r="J32" s="15"/>
    </row>
    <row r="33" spans="1:10" x14ac:dyDescent="0.25">
      <c r="A33" s="8"/>
      <c r="B33" s="18"/>
      <c r="C33" s="10">
        <v>2</v>
      </c>
      <c r="D33" s="19"/>
      <c r="E33" s="20"/>
      <c r="F33" s="13">
        <f>G32</f>
        <v>0</v>
      </c>
      <c r="G33" s="13"/>
      <c r="H33" s="14" t="e">
        <f>VLOOKUP(D33,'rincian aktivitas'!$B$2:$D$49,3,0)</f>
        <v>#N/A</v>
      </c>
      <c r="J33" s="21"/>
    </row>
    <row r="34" spans="1:10" x14ac:dyDescent="0.25">
      <c r="A34" s="8"/>
      <c r="B34" s="18"/>
      <c r="C34" s="10">
        <v>3</v>
      </c>
      <c r="D34" s="19"/>
      <c r="E34" s="20"/>
      <c r="F34" s="13">
        <f>G33</f>
        <v>0</v>
      </c>
      <c r="G34" s="13"/>
      <c r="H34" s="14" t="e">
        <f>VLOOKUP(D34,'rincian aktivitas'!$B$2:$D$49,3,0)</f>
        <v>#N/A</v>
      </c>
      <c r="J34" s="21"/>
    </row>
    <row r="35" spans="1:10" x14ac:dyDescent="0.25">
      <c r="A35" s="8"/>
      <c r="B35" s="18"/>
      <c r="C35" s="10">
        <v>4</v>
      </c>
      <c r="D35" s="19"/>
      <c r="E35" s="20"/>
      <c r="F35" s="13">
        <f>G34</f>
        <v>0</v>
      </c>
      <c r="G35" s="13"/>
      <c r="H35" s="14" t="e">
        <f>VLOOKUP(D35,'rincian aktivitas'!$B$2:$D$49,3,0)</f>
        <v>#N/A</v>
      </c>
    </row>
    <row r="36" spans="1:10" x14ac:dyDescent="0.25">
      <c r="A36" s="8"/>
      <c r="B36" s="18"/>
      <c r="C36" s="10">
        <v>5</v>
      </c>
      <c r="D36" s="19"/>
      <c r="E36" s="20"/>
      <c r="F36" s="13">
        <f>G35</f>
        <v>0</v>
      </c>
      <c r="G36" s="13"/>
      <c r="H36" s="14" t="e">
        <f>VLOOKUP(D36,'rincian aktivitas'!$B$2:$D$49,3,0)</f>
        <v>#N/A</v>
      </c>
    </row>
    <row r="37" spans="1:10" x14ac:dyDescent="0.25">
      <c r="A37" s="8"/>
      <c r="B37" s="18"/>
      <c r="C37" s="10">
        <v>6</v>
      </c>
      <c r="D37" s="19"/>
      <c r="E37" s="20"/>
      <c r="F37" s="13">
        <f>G36</f>
        <v>0</v>
      </c>
      <c r="G37" s="13"/>
      <c r="H37" s="14" t="e">
        <f>VLOOKUP(D37,'rincian aktivitas'!$B$2:$D$49,3,0)</f>
        <v>#N/A</v>
      </c>
    </row>
    <row r="38" spans="1:10" x14ac:dyDescent="0.25">
      <c r="A38" s="8"/>
      <c r="B38" s="18"/>
      <c r="C38" s="10">
        <v>7</v>
      </c>
      <c r="D38" s="19"/>
      <c r="E38" s="20"/>
      <c r="F38" s="13">
        <f>G37</f>
        <v>0</v>
      </c>
      <c r="G38" s="13"/>
      <c r="H38" s="14" t="e">
        <f>VLOOKUP(D38,'rincian aktivitas'!$B$2:$D$49,3,0)</f>
        <v>#N/A</v>
      </c>
    </row>
    <row r="39" spans="1:10" x14ac:dyDescent="0.25">
      <c r="A39" s="8"/>
      <c r="B39" s="18"/>
      <c r="C39" s="10">
        <v>8</v>
      </c>
      <c r="D39" s="19"/>
      <c r="E39" s="20"/>
      <c r="F39" s="13">
        <f>G38</f>
        <v>0</v>
      </c>
      <c r="G39" s="13"/>
      <c r="H39" s="14" t="e">
        <f>VLOOKUP(D39,'rincian aktivitas'!$B$2:$D$49,3,0)</f>
        <v>#N/A</v>
      </c>
    </row>
    <row r="40" spans="1:10" x14ac:dyDescent="0.25">
      <c r="A40" s="8"/>
      <c r="B40" s="18"/>
      <c r="C40" s="10">
        <v>9</v>
      </c>
      <c r="D40" s="19"/>
      <c r="E40" s="20"/>
      <c r="F40" s="13">
        <f>G39</f>
        <v>0</v>
      </c>
      <c r="G40" s="13"/>
      <c r="H40" s="14" t="e">
        <f>VLOOKUP(D40,'rincian aktivitas'!$B$2:$D$49,3,0)</f>
        <v>#N/A</v>
      </c>
    </row>
    <row r="41" spans="1:10" x14ac:dyDescent="0.25">
      <c r="A41" s="24"/>
      <c r="B41" s="25"/>
      <c r="C41" s="26"/>
      <c r="E41" s="20"/>
      <c r="F41" s="14"/>
      <c r="G41" s="14"/>
      <c r="H41" s="14"/>
      <c r="I41" s="5" t="e">
        <f>SUM(H32:H40)</f>
        <v>#N/A</v>
      </c>
    </row>
    <row r="42" spans="1:10" x14ac:dyDescent="0.25">
      <c r="A42" s="27" t="s">
        <v>80</v>
      </c>
      <c r="B42" s="9">
        <f>B32+1</f>
        <v>42012</v>
      </c>
      <c r="C42" s="10">
        <v>1</v>
      </c>
      <c r="D42" s="19"/>
      <c r="E42" s="12"/>
      <c r="F42" s="13">
        <v>0.22916666666666666</v>
      </c>
      <c r="G42" s="13"/>
      <c r="H42" s="14" t="e">
        <f>VLOOKUP(D42,'rincian aktivitas'!$B$2:$D$49,3,0)</f>
        <v>#N/A</v>
      </c>
    </row>
    <row r="43" spans="1:10" x14ac:dyDescent="0.25">
      <c r="A43" s="8"/>
      <c r="B43" s="18"/>
      <c r="C43" s="10">
        <v>2</v>
      </c>
      <c r="D43" s="19"/>
      <c r="E43" s="20"/>
      <c r="F43" s="13">
        <f>G42</f>
        <v>0</v>
      </c>
      <c r="G43" s="13"/>
      <c r="H43" s="14" t="e">
        <f>VLOOKUP(D43,'rincian aktivitas'!$B$2:$D$49,3,0)</f>
        <v>#N/A</v>
      </c>
    </row>
    <row r="44" spans="1:10" x14ac:dyDescent="0.25">
      <c r="A44" s="8"/>
      <c r="B44" s="18"/>
      <c r="C44" s="10">
        <v>3</v>
      </c>
      <c r="D44" s="19"/>
      <c r="E44" s="20"/>
      <c r="F44" s="13">
        <f>G43</f>
        <v>0</v>
      </c>
      <c r="G44" s="13"/>
      <c r="H44" s="14" t="e">
        <f>VLOOKUP(D44,'rincian aktivitas'!$B$2:$D$49,3,0)</f>
        <v>#N/A</v>
      </c>
    </row>
    <row r="45" spans="1:10" x14ac:dyDescent="0.25">
      <c r="A45" s="8"/>
      <c r="B45" s="18"/>
      <c r="C45" s="10">
        <v>4</v>
      </c>
      <c r="D45" s="19"/>
      <c r="E45" s="20"/>
      <c r="F45" s="13">
        <f>G44</f>
        <v>0</v>
      </c>
      <c r="G45" s="13"/>
      <c r="H45" s="14" t="e">
        <f>VLOOKUP(D45,'rincian aktivitas'!$B$2:$D$49,3,0)</f>
        <v>#N/A</v>
      </c>
    </row>
    <row r="46" spans="1:10" x14ac:dyDescent="0.25">
      <c r="A46" s="8"/>
      <c r="B46" s="18"/>
      <c r="C46" s="10">
        <v>5</v>
      </c>
      <c r="D46" s="19"/>
      <c r="E46" s="20"/>
      <c r="F46" s="13">
        <f>G45</f>
        <v>0</v>
      </c>
      <c r="G46" s="13"/>
      <c r="H46" s="14" t="e">
        <f>VLOOKUP(D46,'rincian aktivitas'!$B$2:$D$49,3,0)</f>
        <v>#N/A</v>
      </c>
    </row>
    <row r="47" spans="1:10" x14ac:dyDescent="0.25">
      <c r="A47" s="8"/>
      <c r="B47" s="18"/>
      <c r="C47" s="10">
        <v>6</v>
      </c>
      <c r="D47" s="19"/>
      <c r="E47" s="20"/>
      <c r="F47" s="13">
        <f>G46</f>
        <v>0</v>
      </c>
      <c r="G47" s="13"/>
      <c r="H47" s="14" t="e">
        <f>VLOOKUP(D47,'rincian aktivitas'!$B$2:$D$49,3,0)</f>
        <v>#N/A</v>
      </c>
    </row>
    <row r="48" spans="1:10" x14ac:dyDescent="0.25">
      <c r="A48" s="24"/>
      <c r="B48" s="25"/>
      <c r="C48" s="26"/>
      <c r="D48" s="19"/>
      <c r="E48" s="20"/>
      <c r="F48" s="14"/>
      <c r="G48" s="14"/>
      <c r="H48" s="14"/>
      <c r="I48" s="5" t="e">
        <f>SUM(H42:H47)</f>
        <v>#N/A</v>
      </c>
    </row>
    <row r="49" spans="1:9" x14ac:dyDescent="0.25">
      <c r="A49" s="26"/>
      <c r="B49" s="19"/>
      <c r="C49" s="19"/>
      <c r="D49" s="19"/>
      <c r="E49" s="19"/>
      <c r="F49" s="19"/>
      <c r="G49" s="19"/>
      <c r="H49" s="20"/>
    </row>
    <row r="50" spans="1:9" x14ac:dyDescent="0.25">
      <c r="I50" s="5" t="e">
        <f>SUM(I48+I41+I31+I21+I11)</f>
        <v>#N/A</v>
      </c>
    </row>
  </sheetData>
  <mergeCells count="1">
    <mergeCell ref="C1:E1"/>
  </mergeCells>
  <pageMargins left="0.7" right="0.7" top="0.75" bottom="0.75" header="0.3" footer="0.3"/>
  <pageSetup paperSize="51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D17" sqref="D17"/>
    </sheetView>
  </sheetViews>
  <sheetFormatPr defaultRowHeight="15" x14ac:dyDescent="0.25"/>
  <cols>
    <col min="1" max="1" width="7.5703125" style="5" customWidth="1"/>
    <col min="2" max="2" width="9.140625" style="5"/>
    <col min="3" max="3" width="4.5703125" style="5" customWidth="1"/>
    <col min="4" max="4" width="28.85546875" style="5" customWidth="1"/>
    <col min="5" max="5" width="67.7109375" style="5" customWidth="1"/>
    <col min="6" max="6" width="11" style="5" customWidth="1"/>
    <col min="7" max="7" width="9.85546875" style="5" customWidth="1"/>
    <col min="8" max="8" width="8.140625" style="5" customWidth="1"/>
    <col min="9" max="16384" width="9.140625" style="5"/>
  </cols>
  <sheetData>
    <row r="1" spans="1:10" ht="31.5" x14ac:dyDescent="0.25">
      <c r="A1" s="1" t="s">
        <v>0</v>
      </c>
      <c r="B1" s="2" t="s">
        <v>1</v>
      </c>
      <c r="C1" s="30" t="s">
        <v>2</v>
      </c>
      <c r="D1" s="31"/>
      <c r="E1" s="32"/>
      <c r="F1" s="3" t="s">
        <v>3</v>
      </c>
      <c r="G1" s="3" t="s">
        <v>4</v>
      </c>
      <c r="H1" s="4" t="s">
        <v>5</v>
      </c>
    </row>
    <row r="2" spans="1:10" x14ac:dyDescent="0.25">
      <c r="A2" s="8" t="s">
        <v>9</v>
      </c>
      <c r="B2" s="9">
        <v>42008</v>
      </c>
      <c r="C2" s="10">
        <v>1</v>
      </c>
      <c r="D2" s="11"/>
      <c r="E2" s="12"/>
      <c r="F2" s="13">
        <v>0.29166666666666669</v>
      </c>
      <c r="G2" s="13"/>
      <c r="H2" s="14" t="e">
        <f>VLOOKUP(D2,'rincian aktivitas'!$B$2:$D$49,3,0)</f>
        <v>#N/A</v>
      </c>
      <c r="J2" s="15"/>
    </row>
    <row r="3" spans="1:10" x14ac:dyDescent="0.25">
      <c r="A3" s="8"/>
      <c r="B3" s="18"/>
      <c r="C3" s="10">
        <v>2</v>
      </c>
      <c r="D3" s="19"/>
      <c r="E3" s="20"/>
      <c r="F3" s="13">
        <f>G2</f>
        <v>0</v>
      </c>
      <c r="G3" s="13"/>
      <c r="H3" s="14" t="e">
        <f>VLOOKUP(D3,'rincian aktivitas'!$B$2:$D$49,3,0)</f>
        <v>#N/A</v>
      </c>
      <c r="J3" s="21"/>
    </row>
    <row r="4" spans="1:10" x14ac:dyDescent="0.25">
      <c r="A4" s="8"/>
      <c r="B4" s="18"/>
      <c r="C4" s="10">
        <v>3</v>
      </c>
      <c r="D4" s="19"/>
      <c r="E4" s="20"/>
      <c r="F4" s="13">
        <f>G3</f>
        <v>0</v>
      </c>
      <c r="G4" s="13"/>
      <c r="H4" s="14" t="e">
        <f>VLOOKUP(D4,'rincian aktivitas'!$B$2:$D$49,3,0)</f>
        <v>#N/A</v>
      </c>
      <c r="J4" s="21"/>
    </row>
    <row r="5" spans="1:10" x14ac:dyDescent="0.25">
      <c r="A5" s="8"/>
      <c r="B5" s="18"/>
      <c r="C5" s="10">
        <v>4</v>
      </c>
      <c r="D5" s="19"/>
      <c r="E5" s="20"/>
      <c r="F5" s="13">
        <f>G4</f>
        <v>0</v>
      </c>
      <c r="G5" s="13"/>
      <c r="H5" s="14" t="e">
        <f>VLOOKUP(D5,'rincian aktivitas'!$B$2:$D$49,3,0)</f>
        <v>#N/A</v>
      </c>
    </row>
    <row r="6" spans="1:10" x14ac:dyDescent="0.25">
      <c r="A6" s="8"/>
      <c r="B6" s="18"/>
      <c r="C6" s="10">
        <v>5</v>
      </c>
      <c r="D6" s="19"/>
      <c r="E6" s="20"/>
      <c r="F6" s="13">
        <f>G5</f>
        <v>0</v>
      </c>
      <c r="G6" s="13"/>
      <c r="H6" s="14" t="e">
        <f>VLOOKUP(D6,'rincian aktivitas'!$B$2:$D$49,3,0)</f>
        <v>#N/A</v>
      </c>
    </row>
    <row r="7" spans="1:10" x14ac:dyDescent="0.25">
      <c r="A7" s="8"/>
      <c r="B7" s="18"/>
      <c r="C7" s="10">
        <v>6</v>
      </c>
      <c r="D7" s="19"/>
      <c r="E7" s="20"/>
      <c r="F7" s="13">
        <f>G6</f>
        <v>0</v>
      </c>
      <c r="G7" s="13"/>
      <c r="H7" s="14" t="e">
        <f>VLOOKUP(D7,'rincian aktivitas'!$B$2:$D$49,3,0)</f>
        <v>#N/A</v>
      </c>
    </row>
    <row r="8" spans="1:10" x14ac:dyDescent="0.25">
      <c r="A8" s="8"/>
      <c r="B8" s="18"/>
      <c r="C8" s="10">
        <v>7</v>
      </c>
      <c r="D8" s="19"/>
      <c r="E8" s="20"/>
      <c r="F8" s="13">
        <f>G7</f>
        <v>0</v>
      </c>
      <c r="G8" s="13"/>
      <c r="H8" s="14" t="e">
        <f>VLOOKUP(D8,'rincian aktivitas'!$B$2:$D$49,3,0)</f>
        <v>#N/A</v>
      </c>
    </row>
    <row r="9" spans="1:10" x14ac:dyDescent="0.25">
      <c r="A9" s="8"/>
      <c r="B9" s="18"/>
      <c r="C9" s="10">
        <v>8</v>
      </c>
      <c r="D9" s="19"/>
      <c r="E9" s="20"/>
      <c r="F9" s="13">
        <f>G8</f>
        <v>0</v>
      </c>
      <c r="G9" s="13"/>
      <c r="H9" s="14" t="e">
        <f>VLOOKUP(D9,'rincian aktivitas'!$B$2:$D$49,3,0)</f>
        <v>#N/A</v>
      </c>
    </row>
    <row r="10" spans="1:10" x14ac:dyDescent="0.25">
      <c r="A10" s="8"/>
      <c r="B10" s="18"/>
      <c r="C10" s="10">
        <v>9</v>
      </c>
      <c r="D10" s="19"/>
      <c r="E10" s="20"/>
      <c r="F10" s="13">
        <f>G9</f>
        <v>0</v>
      </c>
      <c r="G10" s="13"/>
      <c r="H10" s="14" t="e">
        <f>VLOOKUP(D10,'rincian aktivitas'!$B$2:$D$49,3,0)</f>
        <v>#N/A</v>
      </c>
    </row>
    <row r="11" spans="1:10" x14ac:dyDescent="0.25">
      <c r="A11" s="24"/>
      <c r="B11" s="25"/>
      <c r="C11" s="26"/>
      <c r="D11" s="19"/>
      <c r="E11" s="20"/>
      <c r="F11" s="14"/>
      <c r="G11" s="14"/>
      <c r="H11" s="14"/>
      <c r="I11" s="5" t="e">
        <f>SUM(H2:H10)</f>
        <v>#N/A</v>
      </c>
    </row>
    <row r="12" spans="1:10" x14ac:dyDescent="0.25">
      <c r="A12" s="8" t="s">
        <v>32</v>
      </c>
      <c r="B12" s="9">
        <f>B2+1</f>
        <v>42009</v>
      </c>
      <c r="C12" s="10">
        <v>1</v>
      </c>
      <c r="D12" s="11"/>
      <c r="E12" s="12"/>
      <c r="F12" s="13">
        <v>0.29166666666666669</v>
      </c>
      <c r="G12" s="13"/>
      <c r="H12" s="14" t="e">
        <f>VLOOKUP(D12,'rincian aktivitas'!$B$2:$D$49,3,0)</f>
        <v>#N/A</v>
      </c>
      <c r="J12" s="15"/>
    </row>
    <row r="13" spans="1:10" x14ac:dyDescent="0.25">
      <c r="A13" s="8"/>
      <c r="B13" s="18"/>
      <c r="C13" s="10">
        <v>2</v>
      </c>
      <c r="D13" s="19"/>
      <c r="E13" s="20"/>
      <c r="F13" s="13">
        <f>G12</f>
        <v>0</v>
      </c>
      <c r="G13" s="13"/>
      <c r="H13" s="14" t="e">
        <f>VLOOKUP(D13,'rincian aktivitas'!$B$2:$D$49,3,0)</f>
        <v>#N/A</v>
      </c>
      <c r="J13" s="21"/>
    </row>
    <row r="14" spans="1:10" x14ac:dyDescent="0.25">
      <c r="A14" s="8"/>
      <c r="B14" s="18"/>
      <c r="C14" s="10">
        <v>3</v>
      </c>
      <c r="D14" s="19"/>
      <c r="E14" s="20"/>
      <c r="F14" s="13">
        <f>G13</f>
        <v>0</v>
      </c>
      <c r="G14" s="13"/>
      <c r="H14" s="14" t="e">
        <f>VLOOKUP(D14,'rincian aktivitas'!$B$2:$D$49,3,0)</f>
        <v>#N/A</v>
      </c>
      <c r="J14" s="21"/>
    </row>
    <row r="15" spans="1:10" x14ac:dyDescent="0.25">
      <c r="A15" s="8"/>
      <c r="B15" s="18"/>
      <c r="C15" s="10">
        <v>4</v>
      </c>
      <c r="D15" s="19"/>
      <c r="E15" s="20"/>
      <c r="F15" s="13">
        <f>G14</f>
        <v>0</v>
      </c>
      <c r="G15" s="13"/>
      <c r="H15" s="14" t="e">
        <f>VLOOKUP(D15,'rincian aktivitas'!$B$2:$D$49,3,0)</f>
        <v>#N/A</v>
      </c>
    </row>
    <row r="16" spans="1:10" x14ac:dyDescent="0.25">
      <c r="A16" s="8"/>
      <c r="B16" s="18"/>
      <c r="C16" s="10">
        <v>5</v>
      </c>
      <c r="D16" s="19"/>
      <c r="E16" s="20"/>
      <c r="F16" s="13">
        <f>G15</f>
        <v>0</v>
      </c>
      <c r="G16" s="13"/>
      <c r="H16" s="14" t="e">
        <f>VLOOKUP(D16,'rincian aktivitas'!$B$2:$D$49,3,0)</f>
        <v>#N/A</v>
      </c>
    </row>
    <row r="17" spans="1:10" x14ac:dyDescent="0.25">
      <c r="A17" s="8"/>
      <c r="B17" s="18"/>
      <c r="C17" s="10">
        <v>6</v>
      </c>
      <c r="D17" s="19"/>
      <c r="E17" s="20"/>
      <c r="F17" s="13">
        <f>G16</f>
        <v>0</v>
      </c>
      <c r="G17" s="13"/>
      <c r="H17" s="14" t="e">
        <f>VLOOKUP(D17,'rincian aktivitas'!$B$2:$D$49,3,0)</f>
        <v>#N/A</v>
      </c>
    </row>
    <row r="18" spans="1:10" x14ac:dyDescent="0.25">
      <c r="A18" s="8"/>
      <c r="B18" s="18"/>
      <c r="C18" s="10">
        <v>7</v>
      </c>
      <c r="D18" s="19"/>
      <c r="E18" s="20"/>
      <c r="F18" s="13">
        <f>G17</f>
        <v>0</v>
      </c>
      <c r="G18" s="13"/>
      <c r="H18" s="14" t="e">
        <f>VLOOKUP(D18,'rincian aktivitas'!$B$2:$D$49,3,0)</f>
        <v>#N/A</v>
      </c>
    </row>
    <row r="19" spans="1:10" x14ac:dyDescent="0.25">
      <c r="A19" s="8"/>
      <c r="B19" s="18"/>
      <c r="C19" s="10">
        <v>8</v>
      </c>
      <c r="D19" s="19"/>
      <c r="E19" s="20"/>
      <c r="F19" s="13">
        <f>G18</f>
        <v>0</v>
      </c>
      <c r="G19" s="13"/>
      <c r="H19" s="14" t="e">
        <f>VLOOKUP(D19,'rincian aktivitas'!$B$2:$D$49,3,0)</f>
        <v>#N/A</v>
      </c>
    </row>
    <row r="20" spans="1:10" x14ac:dyDescent="0.25">
      <c r="A20" s="8"/>
      <c r="B20" s="18"/>
      <c r="C20" s="10">
        <v>9</v>
      </c>
      <c r="D20" s="19"/>
      <c r="E20" s="20"/>
      <c r="F20" s="13">
        <f>G19</f>
        <v>0</v>
      </c>
      <c r="G20" s="13"/>
      <c r="H20" s="14" t="e">
        <f>VLOOKUP(D20,'rincian aktivitas'!$B$2:$D$49,3,0)</f>
        <v>#N/A</v>
      </c>
    </row>
    <row r="21" spans="1:10" x14ac:dyDescent="0.25">
      <c r="A21" s="24"/>
      <c r="B21" s="25"/>
      <c r="C21" s="26"/>
      <c r="D21" s="19"/>
      <c r="E21" s="20"/>
      <c r="F21" s="14"/>
      <c r="G21" s="14"/>
      <c r="H21" s="14"/>
      <c r="I21" s="5" t="e">
        <f>SUM(H12:H20)</f>
        <v>#N/A</v>
      </c>
    </row>
    <row r="22" spans="1:10" x14ac:dyDescent="0.25">
      <c r="A22" s="8" t="s">
        <v>50</v>
      </c>
      <c r="B22" s="9">
        <f>B12+1</f>
        <v>42010</v>
      </c>
      <c r="C22" s="10">
        <v>1</v>
      </c>
      <c r="D22" s="11"/>
      <c r="E22" s="12"/>
      <c r="F22" s="13">
        <v>0.29166666666666669</v>
      </c>
      <c r="G22" s="13"/>
      <c r="H22" s="14" t="e">
        <f>VLOOKUP(D22,'rincian aktivitas'!$B$2:$D$49,3,0)</f>
        <v>#N/A</v>
      </c>
      <c r="J22" s="15"/>
    </row>
    <row r="23" spans="1:10" x14ac:dyDescent="0.25">
      <c r="A23" s="8"/>
      <c r="B23" s="18"/>
      <c r="C23" s="10">
        <v>2</v>
      </c>
      <c r="D23" s="19"/>
      <c r="E23" s="20"/>
      <c r="F23" s="13">
        <f>G22</f>
        <v>0</v>
      </c>
      <c r="G23" s="13"/>
      <c r="H23" s="14" t="e">
        <f>VLOOKUP(D23,'rincian aktivitas'!$B$2:$D$49,3,0)</f>
        <v>#N/A</v>
      </c>
      <c r="J23" s="21"/>
    </row>
    <row r="24" spans="1:10" x14ac:dyDescent="0.25">
      <c r="A24" s="8"/>
      <c r="B24" s="18"/>
      <c r="C24" s="10">
        <v>3</v>
      </c>
      <c r="D24" s="19"/>
      <c r="E24" s="20"/>
      <c r="F24" s="13">
        <f>G23</f>
        <v>0</v>
      </c>
      <c r="G24" s="13"/>
      <c r="H24" s="14" t="e">
        <f>VLOOKUP(D24,'rincian aktivitas'!$B$2:$D$49,3,0)</f>
        <v>#N/A</v>
      </c>
      <c r="J24" s="21"/>
    </row>
    <row r="25" spans="1:10" x14ac:dyDescent="0.25">
      <c r="A25" s="8"/>
      <c r="B25" s="18"/>
      <c r="C25" s="10">
        <v>4</v>
      </c>
      <c r="D25" s="19"/>
      <c r="E25" s="20"/>
      <c r="F25" s="13">
        <f>G24</f>
        <v>0</v>
      </c>
      <c r="G25" s="13"/>
      <c r="H25" s="14" t="e">
        <f>VLOOKUP(D25,'rincian aktivitas'!$B$2:$D$49,3,0)</f>
        <v>#N/A</v>
      </c>
    </row>
    <row r="26" spans="1:10" x14ac:dyDescent="0.25">
      <c r="A26" s="8"/>
      <c r="B26" s="18"/>
      <c r="C26" s="10">
        <v>5</v>
      </c>
      <c r="D26" s="19"/>
      <c r="E26" s="20"/>
      <c r="F26" s="13">
        <f>G25</f>
        <v>0</v>
      </c>
      <c r="G26" s="13"/>
      <c r="H26" s="14" t="e">
        <f>VLOOKUP(D26,'rincian aktivitas'!$B$2:$D$49,3,0)</f>
        <v>#N/A</v>
      </c>
    </row>
    <row r="27" spans="1:10" x14ac:dyDescent="0.25">
      <c r="A27" s="8"/>
      <c r="B27" s="18"/>
      <c r="C27" s="10">
        <v>6</v>
      </c>
      <c r="D27" s="19"/>
      <c r="E27" s="20"/>
      <c r="F27" s="13">
        <f>G26</f>
        <v>0</v>
      </c>
      <c r="G27" s="13"/>
      <c r="H27" s="14" t="e">
        <f>VLOOKUP(D27,'rincian aktivitas'!$B$2:$D$49,3,0)</f>
        <v>#N/A</v>
      </c>
    </row>
    <row r="28" spans="1:10" x14ac:dyDescent="0.25">
      <c r="A28" s="8"/>
      <c r="B28" s="18"/>
      <c r="C28" s="10">
        <v>7</v>
      </c>
      <c r="D28" s="19"/>
      <c r="E28" s="20"/>
      <c r="F28" s="13">
        <f>G27</f>
        <v>0</v>
      </c>
      <c r="G28" s="13"/>
      <c r="H28" s="14" t="e">
        <f>VLOOKUP(D28,'rincian aktivitas'!$B$2:$D$49,3,0)</f>
        <v>#N/A</v>
      </c>
    </row>
    <row r="29" spans="1:10" x14ac:dyDescent="0.25">
      <c r="A29" s="8"/>
      <c r="B29" s="18"/>
      <c r="C29" s="10">
        <v>8</v>
      </c>
      <c r="D29" s="19"/>
      <c r="E29" s="20"/>
      <c r="F29" s="13">
        <f>G28</f>
        <v>0</v>
      </c>
      <c r="G29" s="13"/>
      <c r="H29" s="14" t="e">
        <f>VLOOKUP(D29,'rincian aktivitas'!$B$2:$D$49,3,0)</f>
        <v>#N/A</v>
      </c>
    </row>
    <row r="30" spans="1:10" x14ac:dyDescent="0.25">
      <c r="A30" s="8"/>
      <c r="B30" s="18"/>
      <c r="C30" s="10">
        <v>9</v>
      </c>
      <c r="D30" s="19"/>
      <c r="E30" s="20"/>
      <c r="F30" s="13">
        <f>G29</f>
        <v>0</v>
      </c>
      <c r="G30" s="13"/>
      <c r="H30" s="14" t="e">
        <f>VLOOKUP(D30,'rincian aktivitas'!$B$2:$D$49,3,0)</f>
        <v>#N/A</v>
      </c>
    </row>
    <row r="31" spans="1:10" x14ac:dyDescent="0.25">
      <c r="A31" s="24"/>
      <c r="B31" s="25"/>
      <c r="C31" s="26"/>
      <c r="D31" s="19"/>
      <c r="E31" s="20"/>
      <c r="F31" s="14"/>
      <c r="G31" s="14"/>
      <c r="H31" s="14"/>
      <c r="I31" s="5" t="e">
        <f>SUM(H22:H30)</f>
        <v>#N/A</v>
      </c>
    </row>
    <row r="32" spans="1:10" x14ac:dyDescent="0.25">
      <c r="A32" s="8" t="s">
        <v>64</v>
      </c>
      <c r="B32" s="9">
        <f>B22+1</f>
        <v>42011</v>
      </c>
      <c r="C32" s="10">
        <v>1</v>
      </c>
      <c r="D32" s="11"/>
      <c r="E32" s="12"/>
      <c r="F32" s="13">
        <v>0.29166666666666669</v>
      </c>
      <c r="G32" s="13"/>
      <c r="H32" s="14" t="e">
        <f>VLOOKUP(D32,'rincian aktivitas'!$B$2:$D$49,3,0)</f>
        <v>#N/A</v>
      </c>
      <c r="J32" s="15"/>
    </row>
    <row r="33" spans="1:10" x14ac:dyDescent="0.25">
      <c r="A33" s="8"/>
      <c r="B33" s="18"/>
      <c r="C33" s="10">
        <v>2</v>
      </c>
      <c r="D33" s="19"/>
      <c r="E33" s="20"/>
      <c r="F33" s="13">
        <f>G32</f>
        <v>0</v>
      </c>
      <c r="G33" s="13"/>
      <c r="H33" s="14" t="e">
        <f>VLOOKUP(D33,'rincian aktivitas'!$B$2:$D$49,3,0)</f>
        <v>#N/A</v>
      </c>
      <c r="J33" s="21"/>
    </row>
    <row r="34" spans="1:10" x14ac:dyDescent="0.25">
      <c r="A34" s="8"/>
      <c r="B34" s="18"/>
      <c r="C34" s="10">
        <v>3</v>
      </c>
      <c r="D34" s="19"/>
      <c r="E34" s="20"/>
      <c r="F34" s="13">
        <f>G33</f>
        <v>0</v>
      </c>
      <c r="G34" s="13"/>
      <c r="H34" s="14" t="e">
        <f>VLOOKUP(D34,'rincian aktivitas'!$B$2:$D$49,3,0)</f>
        <v>#N/A</v>
      </c>
      <c r="J34" s="21"/>
    </row>
    <row r="35" spans="1:10" x14ac:dyDescent="0.25">
      <c r="A35" s="8"/>
      <c r="B35" s="18"/>
      <c r="C35" s="10">
        <v>4</v>
      </c>
      <c r="D35" s="19"/>
      <c r="E35" s="20"/>
      <c r="F35" s="13">
        <f>G34</f>
        <v>0</v>
      </c>
      <c r="G35" s="13"/>
      <c r="H35" s="14" t="e">
        <f>VLOOKUP(D35,'rincian aktivitas'!$B$2:$D$49,3,0)</f>
        <v>#N/A</v>
      </c>
    </row>
    <row r="36" spans="1:10" x14ac:dyDescent="0.25">
      <c r="A36" s="8"/>
      <c r="B36" s="18"/>
      <c r="C36" s="10">
        <v>5</v>
      </c>
      <c r="D36" s="19"/>
      <c r="E36" s="20"/>
      <c r="F36" s="13">
        <f>G35</f>
        <v>0</v>
      </c>
      <c r="G36" s="13"/>
      <c r="H36" s="14" t="e">
        <f>VLOOKUP(D36,'rincian aktivitas'!$B$2:$D$49,3,0)</f>
        <v>#N/A</v>
      </c>
    </row>
    <row r="37" spans="1:10" x14ac:dyDescent="0.25">
      <c r="A37" s="8"/>
      <c r="B37" s="18"/>
      <c r="C37" s="10">
        <v>6</v>
      </c>
      <c r="D37" s="19"/>
      <c r="E37" s="20"/>
      <c r="F37" s="13">
        <f>G36</f>
        <v>0</v>
      </c>
      <c r="G37" s="13"/>
      <c r="H37" s="14" t="e">
        <f>VLOOKUP(D37,'rincian aktivitas'!$B$2:$D$49,3,0)</f>
        <v>#N/A</v>
      </c>
    </row>
    <row r="38" spans="1:10" x14ac:dyDescent="0.25">
      <c r="A38" s="8"/>
      <c r="B38" s="18"/>
      <c r="C38" s="10">
        <v>7</v>
      </c>
      <c r="D38" s="19"/>
      <c r="E38" s="20"/>
      <c r="F38" s="13">
        <f>G37</f>
        <v>0</v>
      </c>
      <c r="G38" s="13"/>
      <c r="H38" s="14" t="e">
        <f>VLOOKUP(D38,'rincian aktivitas'!$B$2:$D$49,3,0)</f>
        <v>#N/A</v>
      </c>
    </row>
    <row r="39" spans="1:10" x14ac:dyDescent="0.25">
      <c r="A39" s="8"/>
      <c r="B39" s="18"/>
      <c r="C39" s="10">
        <v>8</v>
      </c>
      <c r="D39" s="19"/>
      <c r="E39" s="20"/>
      <c r="F39" s="13">
        <f>G38</f>
        <v>0</v>
      </c>
      <c r="G39" s="13"/>
      <c r="H39" s="14" t="e">
        <f>VLOOKUP(D39,'rincian aktivitas'!$B$2:$D$49,3,0)</f>
        <v>#N/A</v>
      </c>
    </row>
    <row r="40" spans="1:10" x14ac:dyDescent="0.25">
      <c r="A40" s="8"/>
      <c r="B40" s="18"/>
      <c r="C40" s="10">
        <v>9</v>
      </c>
      <c r="D40" s="19"/>
      <c r="E40" s="20"/>
      <c r="F40" s="13">
        <f>G39</f>
        <v>0</v>
      </c>
      <c r="G40" s="13"/>
      <c r="H40" s="14" t="e">
        <f>VLOOKUP(D40,'rincian aktivitas'!$B$2:$D$49,3,0)</f>
        <v>#N/A</v>
      </c>
    </row>
    <row r="41" spans="1:10" x14ac:dyDescent="0.25">
      <c r="A41" s="24"/>
      <c r="B41" s="25"/>
      <c r="C41" s="26"/>
      <c r="E41" s="20"/>
      <c r="F41" s="14"/>
      <c r="G41" s="14"/>
      <c r="H41" s="14"/>
      <c r="I41" s="5" t="e">
        <f>SUM(H32:H40)</f>
        <v>#N/A</v>
      </c>
    </row>
    <row r="42" spans="1:10" x14ac:dyDescent="0.25">
      <c r="A42" s="27" t="s">
        <v>80</v>
      </c>
      <c r="B42" s="9">
        <f>B32+1</f>
        <v>42012</v>
      </c>
      <c r="C42" s="10">
        <v>1</v>
      </c>
      <c r="D42" s="19"/>
      <c r="E42" s="12"/>
      <c r="F42" s="13">
        <v>0.22916666666666666</v>
      </c>
      <c r="G42" s="13"/>
      <c r="H42" s="14" t="e">
        <f>VLOOKUP(D42,'rincian aktivitas'!$B$2:$D$49,3,0)</f>
        <v>#N/A</v>
      </c>
    </row>
    <row r="43" spans="1:10" x14ac:dyDescent="0.25">
      <c r="A43" s="8"/>
      <c r="B43" s="18"/>
      <c r="C43" s="10">
        <v>2</v>
      </c>
      <c r="D43" s="19"/>
      <c r="E43" s="20"/>
      <c r="F43" s="13">
        <f>G42</f>
        <v>0</v>
      </c>
      <c r="G43" s="13"/>
      <c r="H43" s="14" t="e">
        <f>VLOOKUP(D43,'rincian aktivitas'!$B$2:$D$49,3,0)</f>
        <v>#N/A</v>
      </c>
    </row>
    <row r="44" spans="1:10" x14ac:dyDescent="0.25">
      <c r="A44" s="8"/>
      <c r="B44" s="18"/>
      <c r="C44" s="10">
        <v>3</v>
      </c>
      <c r="D44" s="19"/>
      <c r="E44" s="20"/>
      <c r="F44" s="13">
        <f>G43</f>
        <v>0</v>
      </c>
      <c r="G44" s="13"/>
      <c r="H44" s="14" t="e">
        <f>VLOOKUP(D44,'rincian aktivitas'!$B$2:$D$49,3,0)</f>
        <v>#N/A</v>
      </c>
    </row>
    <row r="45" spans="1:10" x14ac:dyDescent="0.25">
      <c r="A45" s="8"/>
      <c r="B45" s="18"/>
      <c r="C45" s="10">
        <v>4</v>
      </c>
      <c r="D45" s="19"/>
      <c r="E45" s="20"/>
      <c r="F45" s="13">
        <f>G44</f>
        <v>0</v>
      </c>
      <c r="G45" s="13"/>
      <c r="H45" s="14" t="e">
        <f>VLOOKUP(D45,'rincian aktivitas'!$B$2:$D$49,3,0)</f>
        <v>#N/A</v>
      </c>
    </row>
    <row r="46" spans="1:10" x14ac:dyDescent="0.25">
      <c r="A46" s="8"/>
      <c r="B46" s="18"/>
      <c r="C46" s="10">
        <v>5</v>
      </c>
      <c r="D46" s="19"/>
      <c r="E46" s="20"/>
      <c r="F46" s="13">
        <f>G45</f>
        <v>0</v>
      </c>
      <c r="G46" s="13"/>
      <c r="H46" s="14" t="e">
        <f>VLOOKUP(D46,'rincian aktivitas'!$B$2:$D$49,3,0)</f>
        <v>#N/A</v>
      </c>
    </row>
    <row r="47" spans="1:10" x14ac:dyDescent="0.25">
      <c r="A47" s="8"/>
      <c r="B47" s="18"/>
      <c r="C47" s="10">
        <v>6</v>
      </c>
      <c r="D47" s="19"/>
      <c r="E47" s="20"/>
      <c r="F47" s="13">
        <f>G46</f>
        <v>0</v>
      </c>
      <c r="G47" s="13"/>
      <c r="H47" s="14" t="e">
        <f>VLOOKUP(D47,'rincian aktivitas'!$B$2:$D$49,3,0)</f>
        <v>#N/A</v>
      </c>
    </row>
    <row r="48" spans="1:10" x14ac:dyDescent="0.25">
      <c r="A48" s="24"/>
      <c r="B48" s="25"/>
      <c r="C48" s="26"/>
      <c r="D48" s="19"/>
      <c r="E48" s="20"/>
      <c r="F48" s="14"/>
      <c r="G48" s="14"/>
      <c r="H48" s="14"/>
      <c r="I48" s="5" t="e">
        <f>SUM(H42:H47)</f>
        <v>#N/A</v>
      </c>
    </row>
    <row r="49" spans="1:9" x14ac:dyDescent="0.25">
      <c r="A49" s="26"/>
      <c r="B49" s="19"/>
      <c r="C49" s="19"/>
      <c r="D49" s="19"/>
      <c r="E49" s="19"/>
      <c r="F49" s="19"/>
      <c r="G49" s="19"/>
      <c r="H49" s="20"/>
    </row>
    <row r="50" spans="1:9" x14ac:dyDescent="0.25">
      <c r="I50" s="5" t="e">
        <f>SUM(I48+I41+I31+I21+I11)</f>
        <v>#N/A</v>
      </c>
    </row>
  </sheetData>
  <mergeCells count="1">
    <mergeCell ref="C1:E1"/>
  </mergeCells>
  <pageMargins left="0.7" right="0.7" top="0.75" bottom="0.75" header="0.3" footer="0.3"/>
  <pageSetup paperSize="51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rincian aktivitas</vt:lpstr>
      <vt:lpstr>JAN-1</vt:lpstr>
      <vt:lpstr>JAN-2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BERLIANA</dc:creator>
  <cp:lastModifiedBy>BERLIANA</cp:lastModifiedBy>
  <dcterms:created xsi:type="dcterms:W3CDTF">2016-03-02T04:12:42Z</dcterms:created>
  <dcterms:modified xsi:type="dcterms:W3CDTF">2016-03-02T04:27:34Z</dcterms:modified>
</cp:coreProperties>
</file>